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Sheet1" sheetId="1" r:id="rId1"/>
  </sheets>
  <definedNames>
    <definedName name="_xlnm.Print_Area" localSheetId="0">'Sheet1'!$A$1:$M$135</definedName>
    <definedName name="_xlnm.Print_Titles" localSheetId="0">'Sheet1'!$4:$5</definedName>
  </definedNames>
  <calcPr fullCalcOnLoad="1"/>
</workbook>
</file>

<file path=xl/sharedStrings.xml><?xml version="1.0" encoding="utf-8"?>
<sst xmlns="http://schemas.openxmlformats.org/spreadsheetml/2006/main" count="770" uniqueCount="335">
  <si>
    <t>附表1：</t>
  </si>
  <si>
    <t>2015年全市产业集聚区重点攻坚项目建设情况表</t>
  </si>
  <si>
    <t>单位：万元、%</t>
  </si>
  <si>
    <t>序号</t>
  </si>
  <si>
    <t>项目名称</t>
  </si>
  <si>
    <t>主要建设内容及规模</t>
  </si>
  <si>
    <t>建设起止年限</t>
  </si>
  <si>
    <t>审批事项是否完成</t>
  </si>
  <si>
    <t xml:space="preserve">总投资    </t>
  </si>
  <si>
    <t>截止2014年底累计完成投资</t>
  </si>
  <si>
    <t>2015年计划完成投资</t>
  </si>
  <si>
    <t>项目进度</t>
  </si>
  <si>
    <t>发改部门</t>
  </si>
  <si>
    <t>规划部门</t>
  </si>
  <si>
    <t>环保部门</t>
  </si>
  <si>
    <t>国土部门</t>
  </si>
  <si>
    <t>截止目前完成投资</t>
  </si>
  <si>
    <t>年度投资完成比例</t>
  </si>
  <si>
    <t>总计103个</t>
  </si>
  <si>
    <r>
      <t>已办理：  9</t>
    </r>
    <r>
      <rPr>
        <b/>
        <sz val="10"/>
        <rFont val="宋体"/>
        <family val="0"/>
      </rPr>
      <t>3</t>
    </r>
    <r>
      <rPr>
        <b/>
        <sz val="10"/>
        <rFont val="宋体"/>
        <family val="0"/>
      </rPr>
      <t>个</t>
    </r>
  </si>
  <si>
    <r>
      <t>已办理：    5</t>
    </r>
    <r>
      <rPr>
        <b/>
        <sz val="10"/>
        <rFont val="宋体"/>
        <family val="0"/>
      </rPr>
      <t>7</t>
    </r>
    <r>
      <rPr>
        <b/>
        <sz val="10"/>
        <rFont val="宋体"/>
        <family val="0"/>
      </rPr>
      <t>个</t>
    </r>
  </si>
  <si>
    <r>
      <t>已办理： 6</t>
    </r>
    <r>
      <rPr>
        <b/>
        <sz val="10"/>
        <rFont val="宋体"/>
        <family val="0"/>
      </rPr>
      <t>5</t>
    </r>
    <r>
      <rPr>
        <b/>
        <sz val="10"/>
        <rFont val="宋体"/>
        <family val="0"/>
      </rPr>
      <t>个</t>
    </r>
  </si>
  <si>
    <t>已办理： 75个</t>
  </si>
  <si>
    <t>一、在建重点攻坚项目（81个）</t>
  </si>
  <si>
    <t>工业城(18个)</t>
  </si>
  <si>
    <t>信阳伯皇电子产业园及国际物流配送中心建设项目</t>
  </si>
  <si>
    <t>总建筑面积144.9万平方米， 设生产区、物流配送中心及其他配套设施，年产手机、平板电脑等智能电子设备3000万台套</t>
  </si>
  <si>
    <t>2014.2-2017.2</t>
  </si>
  <si>
    <t>是</t>
  </si>
  <si>
    <t>信阳工业城物流中心</t>
  </si>
  <si>
    <t>总建筑面积2.7万平方米,主要建设公共信息服务商务生活配套服务区、仓储区、物流配送区、电子服务区、零担专线区、车辆服务区等</t>
  </si>
  <si>
    <t>2014.3-2016.10</t>
  </si>
  <si>
    <t>展翼通讯产品生产项目</t>
  </si>
  <si>
    <t>年产智能手机230万部</t>
  </si>
  <si>
    <t>2014.8-2017.8</t>
  </si>
  <si>
    <t>否</t>
  </si>
  <si>
    <t>亮剑手机生产项目</t>
  </si>
  <si>
    <t>年产智能手机400万部</t>
  </si>
  <si>
    <t>2014.9-2017.9</t>
  </si>
  <si>
    <t>信得乐手机生产项目</t>
  </si>
  <si>
    <t>年产手机500万部</t>
  </si>
  <si>
    <t>2014.7-2017.7</t>
  </si>
  <si>
    <t>恩泽手机配件生产项目</t>
  </si>
  <si>
    <t>年产智能手机200万部</t>
  </si>
  <si>
    <t>信阳隆兴科技有限公司LED电子信号显示屏项目</t>
  </si>
  <si>
    <t>总建筑面积2.9万平方米，年产3万套LED电子信号、智能电子显示屏</t>
  </si>
  <si>
    <t>2014.1-2015.10</t>
  </si>
  <si>
    <t>圆创磁电项目</t>
  </si>
  <si>
    <t>年产各类电子电容元器件6.3万件</t>
  </si>
  <si>
    <t>2014.6-2016.6</t>
  </si>
  <si>
    <t>信阳智能终端（手机）总部基地一期</t>
  </si>
  <si>
    <t>总建筑面积92万平方米，建设智能手机交易、接待中心等</t>
  </si>
  <si>
    <t>2014.11-2017.10</t>
  </si>
  <si>
    <t>信阳市宏嘉电子科技有限公司变压器生产项目（当年竣工）</t>
  </si>
  <si>
    <t>年产180万个EF12.9变压器及432万个EF12.6变压器</t>
  </si>
  <si>
    <t>2013.4-2015.2</t>
  </si>
  <si>
    <t>信阳市缔造电气有限公司年产6000台电子控制节电装置项目（当年竣工）</t>
  </si>
  <si>
    <t>年产6000台电子控制节电装置</t>
  </si>
  <si>
    <t>2012.5-2015.2</t>
  </si>
  <si>
    <t>中科天宇手机生产项目</t>
  </si>
  <si>
    <t>新建2栋厂房，生产手机及电子产品配件</t>
  </si>
  <si>
    <t>2015.1-2017.12</t>
  </si>
  <si>
    <t>信阳市酷比数码科技有限公司手机项目</t>
  </si>
  <si>
    <t>总建筑面积7.13万平方米，建设厂房、堆场及生产性辅助配套设施等</t>
  </si>
  <si>
    <t>2015.1-2017.11</t>
  </si>
  <si>
    <t>信阳市格莱特数码科技有限公司智能手机项目</t>
  </si>
  <si>
    <t>总建筑面积7.13万平方米，年产210万部智能手机</t>
  </si>
  <si>
    <t>先义锂电池及电池组生产项目</t>
  </si>
  <si>
    <t>年产2000万Ah锂电子电池及电池组项目</t>
  </si>
  <si>
    <t>2015.1-2016.10</t>
  </si>
  <si>
    <t>图丽光电光学元件生产项目</t>
  </si>
  <si>
    <t>年产6000万涂布光学镀膜元件及2400万触控玻璃</t>
  </si>
  <si>
    <t>2015.1-2018.3</t>
  </si>
  <si>
    <t>信阳市煜泰金属科技有限公司手机零配件项目</t>
  </si>
  <si>
    <t>年产8000万件手机零配件</t>
  </si>
  <si>
    <t>首航通信车载导航及智能终端设备项目</t>
  </si>
  <si>
    <t>年产70万台车载导航及智能终端设备</t>
  </si>
  <si>
    <t>2014.12-2017.12</t>
  </si>
  <si>
    <t>羊山新区（13个）</t>
  </si>
  <si>
    <t>莲池家具生产项目一期</t>
  </si>
  <si>
    <t>生产高档红木家具及工艺品、家居装饰材料和简欧家具</t>
  </si>
  <si>
    <t>2014.1-2016.9</t>
  </si>
  <si>
    <t>天一家具生产项目一期</t>
  </si>
  <si>
    <t>一期建设50000平方米的家居卖场，专业经营家具和建材、灯饰和软装配套</t>
  </si>
  <si>
    <t>2014.1-2016.6</t>
  </si>
  <si>
    <t>富利源家具生产项目一期</t>
  </si>
  <si>
    <t>建设7.4万平方米厂房，新建生产低碳环保家居、软体家具生产线8条</t>
  </si>
  <si>
    <t>欧凯龙家居项目</t>
  </si>
  <si>
    <t>总建筑面积50万平方米，主要建设经营知名品牌家具、建材为主大型家居物流和家居展示中心；专业家居商场；集建材家具为一体的一站式家居采购中心</t>
  </si>
  <si>
    <t>2014.1-2016.12</t>
  </si>
  <si>
    <t>富联盛家具生产项目一期</t>
  </si>
  <si>
    <t>建设富联盛家居创业园和中小企业创业孵化园，入驻企业年产各类家具、家私用品50万套</t>
  </si>
  <si>
    <t>德胜家具生产项目一期</t>
  </si>
  <si>
    <t>年产布艺沙发10万套</t>
  </si>
  <si>
    <t>美亚家具生产项目一期</t>
  </si>
  <si>
    <t>开发酒店智能化睡眠系统，年产各类床品等10万套</t>
  </si>
  <si>
    <t>诺亚创盟家具生产项目一期</t>
  </si>
  <si>
    <t>客餐厅家居制造和销售，年产各类家具用品10万套</t>
  </si>
  <si>
    <t>德克家具生产项目一期</t>
  </si>
  <si>
    <t>建设德克信阳家具工业园，年产板式、实木家具13.5万套</t>
  </si>
  <si>
    <t>华颂家具生产项目一期</t>
  </si>
  <si>
    <t>建设华颂家具工业园，年产板式、实木等各类家具15万套</t>
  </si>
  <si>
    <t>万家宜居体验中心项目</t>
  </si>
  <si>
    <t>总建筑面积15万平方米，主要经营知名品牌家具、建材为主大型家居物流和家居卖场、展示中心</t>
  </si>
  <si>
    <t>2014.12-2016.6</t>
  </si>
  <si>
    <t>广东联达纸业家具包装用品生产项目</t>
  </si>
  <si>
    <t>年产家具包装用品12万套</t>
  </si>
  <si>
    <t>2015.4-2016.9</t>
  </si>
  <si>
    <t>永豪轩家具板式家具用品生产项目</t>
  </si>
  <si>
    <t>年产板式家具用品8万套</t>
  </si>
  <si>
    <t>上天梯管理区（3个）</t>
  </si>
  <si>
    <t>信阳山友实业有限公司板材生产项目</t>
  </si>
  <si>
    <t>建成10条保温板材生产线</t>
  </si>
  <si>
    <t>2014.12-2015.12</t>
  </si>
  <si>
    <t>河南申创瓷业建筑陶瓷生产项目</t>
  </si>
  <si>
    <t>建设4条建筑卫生陶瓷生产线，年产地砖1800万平方米</t>
  </si>
  <si>
    <t>2014.3-2015.12</t>
  </si>
  <si>
    <t>信阳市天力新型建筑材料有限责任公司利用尾矿废渣年产120万吨优质矿物掺合料项目</t>
  </si>
  <si>
    <t>建设两条生产线，年产120万吨优质矿物掺合料。</t>
  </si>
  <si>
    <r>
      <t>2015.</t>
    </r>
    <r>
      <rPr>
        <sz val="10"/>
        <rFont val="宋体"/>
        <family val="0"/>
      </rPr>
      <t>9</t>
    </r>
    <r>
      <rPr>
        <sz val="10"/>
        <rFont val="宋体"/>
        <family val="0"/>
      </rPr>
      <t>-2016.12</t>
    </r>
  </si>
  <si>
    <t>南湾风景区（1个）</t>
  </si>
  <si>
    <t>信阳榕基软件园项目</t>
  </si>
  <si>
    <t>总建筑面积13万平米，重点发展软件研发、技术培训、行业应用软件的研发及服务</t>
  </si>
  <si>
    <t>2015.6-2017.12</t>
  </si>
  <si>
    <t>浉河区（9个）</t>
  </si>
  <si>
    <t>德利和现代冷链物流集群中心项目</t>
  </si>
  <si>
    <t>建设20万吨冷链仓储区、20座交易大厅</t>
  </si>
  <si>
    <t>2014.1- 2017.3</t>
  </si>
  <si>
    <t>信阳盛祥投资发展有限公司信阳金润国际建材家居博览中心项目</t>
  </si>
  <si>
    <t>建设建材交易中心、会展中心、电子商务中心、仓储物流中心等设施，总建筑面积约39万平方米</t>
  </si>
  <si>
    <t>2012.10-2016.12</t>
  </si>
  <si>
    <t>河南万庄信阳物流园项目</t>
  </si>
  <si>
    <t>建设电子商务中心、仓储配送中心、仓储式购物中心及相关配套设施，总建筑面积20万平方米</t>
  </si>
  <si>
    <t>2013.4-2016.12</t>
  </si>
  <si>
    <t>河南九州丰源金、银、钼等金属矿产品仓储物流和综合服务项目</t>
  </si>
  <si>
    <t>建设仓储物流车间6000平方米及配套设施，主要用于金、银、钼等金属矿产品仓储物流和综合服务</t>
  </si>
  <si>
    <t>2014.5-2016.12</t>
  </si>
  <si>
    <t>信阳新发地国际水产品副食品储运交易中心项目</t>
  </si>
  <si>
    <t>主要建设以销售鲜海水产品、河鲜水产品、冷冻海水产品及干货调味品、粮油食品、冷库仓储等为主的大型综合性物流、交易集散中心</t>
  </si>
  <si>
    <t>2014.4-2016.12</t>
  </si>
  <si>
    <t>金牛家居用品物流中心项目二期工程</t>
  </si>
  <si>
    <t>项目占地约50亩，主要建设家居用品仓储配送中心、家居交易中心及物流中心配套设施</t>
  </si>
  <si>
    <t>金牛工程机械交易中心</t>
  </si>
  <si>
    <t>总建筑面积8.98万平米，主要建设工程机械展示区、行政服务、企业职工培训中心、信息发布中心及附属配套设施</t>
  </si>
  <si>
    <t>2014.10-2016.8</t>
  </si>
  <si>
    <t xml:space="preserve">                                                                                                                                                                                                                                                                                                                                                                                                                                                                                                                                                                                                                                                                                                                                                              </t>
  </si>
  <si>
    <t>鄂豫皖一日达物流产业园项目</t>
  </si>
  <si>
    <t>建设8万平方米客服运营中心、40万平方米现代化全自动快递仓储物流园区</t>
  </si>
  <si>
    <t>2015.4-2017.6</t>
  </si>
  <si>
    <t>信阳市北冰洋冷库项目</t>
  </si>
  <si>
    <t>项目规划占地25.5亩，计划总投资3亿元，建筑面积达51000平方米，主要建设仓储容量达5万吨的立体式冷链仓库</t>
  </si>
  <si>
    <t>2015.6-2018.6</t>
  </si>
  <si>
    <t>平桥区（5个）</t>
  </si>
  <si>
    <t>超越服饰服装生产线二期项目</t>
  </si>
  <si>
    <t>建设年产服装2000万套生产线及配套设施</t>
  </si>
  <si>
    <t>2014.1-2015.12</t>
  </si>
  <si>
    <t>信阳华盛服装产业园项目</t>
  </si>
  <si>
    <t>年产3000万套婚纱、礼服</t>
  </si>
  <si>
    <t>2014.5-2015.12</t>
  </si>
  <si>
    <t>信阳市万丰服饰有限公司年产30万件服装项目</t>
  </si>
  <si>
    <t>新建年产30万件服装项目生产线及配套设施</t>
  </si>
  <si>
    <t>2015.3-2016.12</t>
  </si>
  <si>
    <t>河南中联交通标准件产业园项一期（明港镇 当年竣工）</t>
  </si>
  <si>
    <t>建设4条道路交通标准件生产线，年产各类道路交通标志和交通标准件25万吨</t>
  </si>
  <si>
    <t>2015.2-2015.12</t>
  </si>
  <si>
    <t>河南中联交通标准件产业园项二期工程（明港镇 当年竣工）</t>
  </si>
  <si>
    <t>建设3条道路交通标准件生产线，年产各类道路交通标志和交通标准件10万吨</t>
  </si>
  <si>
    <t>2015.6-2015.12</t>
  </si>
  <si>
    <t>罗山县（4个）</t>
  </si>
  <si>
    <t>罗山县立德高电子有限公司项目（当年竣工）</t>
  </si>
  <si>
    <t>年产2.2亿只手机马达</t>
  </si>
  <si>
    <t>2014.9-2015.5</t>
  </si>
  <si>
    <t>普航电子有限公司年产电子变压器项目（当年竣工）</t>
  </si>
  <si>
    <t>年产600万件电子变压器</t>
  </si>
  <si>
    <t>铭科电子有限公司发光二极管生产项目（当年竣工）</t>
  </si>
  <si>
    <t>年产18亿支发光二极管</t>
  </si>
  <si>
    <t>2015.1-2015.12</t>
  </si>
  <si>
    <t>罗山县大忠电子有限公司年产2000万件电子继电器项目（二期）</t>
  </si>
  <si>
    <t>年产2000万件电子继电器</t>
  </si>
  <si>
    <t>2015.1-2016.12</t>
  </si>
  <si>
    <t>潢川县（7个）</t>
  </si>
  <si>
    <t>河南明业生物科技园</t>
  </si>
  <si>
    <t>年产5000吨抗性淀粉、1000吨大米球蛋白、10万吨优质糯米粉生产线，1万吨速冻食品及仓储物流中心</t>
  </si>
  <si>
    <t>2013.9-2016.5</t>
  </si>
  <si>
    <t xml:space="preserve">潢川黄淮大丰收公司脱水蔬菜加工项目 </t>
  </si>
  <si>
    <t>新建4条日产500吨脱水蔬菜生产线</t>
  </si>
  <si>
    <t>潢川县圣光医药麻醉制品生产线项目</t>
  </si>
  <si>
    <t>建设麻醉制品、医用高分子材料生产线8条。</t>
  </si>
  <si>
    <t>2014.6-2017.6</t>
  </si>
  <si>
    <t>潢川县裕丰粮业年产3万吨速冻食品及11万吨功能性代餐饮料项目</t>
  </si>
  <si>
    <t>年产3万吨速冻食品，建设11万吨功能性代餐饮料生产线</t>
  </si>
  <si>
    <t>2015.6-2016.12</t>
  </si>
  <si>
    <t>黄国食品科技园项目（潢开）</t>
  </si>
  <si>
    <t>年产20万吨现代化大米、年仓储能力10万吨</t>
  </si>
  <si>
    <t>2013.3-2017.12</t>
  </si>
  <si>
    <t>九龙珍稀食用菌项目（潢开）</t>
  </si>
  <si>
    <t>年产各类珍稀食用菌鲜品3.6万吨、保鲜储运产品1万吨；年加工各类菌菇休闲食品1.6万吨</t>
  </si>
  <si>
    <t>2012.9-2015.11</t>
  </si>
  <si>
    <t>变地金粗杂粮精深加工项目三期（潢开）</t>
  </si>
  <si>
    <t xml:space="preserve"> 新建日处理200吨电控配米中心、建筑面积为4000平方米营养大米原粮仓库、日处理350吨废水处理厂项目</t>
  </si>
  <si>
    <t>2015.5-2015.12</t>
  </si>
  <si>
    <t>息县（7个）</t>
  </si>
  <si>
    <t>信阳市立翔维斯顿食品有限责任公司糕点生产线项目</t>
  </si>
  <si>
    <t>糕点生产线8条，年产糕点8万吨，建设年产2万吨"熊出没"等系列休闲食品生产线</t>
  </si>
  <si>
    <t>2012.1-2015.12</t>
  </si>
  <si>
    <t>息县绿之园食品有限责任公司贡面等加工项目</t>
  </si>
  <si>
    <t>新建贡面、包子等生产线2条</t>
  </si>
  <si>
    <t>峰刚食品有限责任公司粮食制品生产线建设项目</t>
  </si>
  <si>
    <t>年产3.6万吨营养挂面、日产40万个馒头</t>
  </si>
  <si>
    <t>2012.2-2015.12</t>
  </si>
  <si>
    <t>豫发食品有限公司贡面生产线项目</t>
  </si>
  <si>
    <t>年产3万吨贡面</t>
  </si>
  <si>
    <t>息县立翔维斯顿食品有限责任公司休闲饼干生产线项目</t>
  </si>
  <si>
    <t>新建2条快乐酷宝卡通食品生产线</t>
  </si>
  <si>
    <t>2015.1-2016.3</t>
  </si>
  <si>
    <t>息县金祥旺有限公司动漫卡通食品加工生产线项目</t>
  </si>
  <si>
    <t>建设6栋标准化厂房，新建7条饼干、膨化食品、巧克力生产线</t>
  </si>
  <si>
    <t>信阳好彩头饮品有限公司果蔬、果醋饮品生产线项目</t>
  </si>
  <si>
    <t>建设厂房3.18万平方米，新建7条果汁、果醋、粗粮饮料生产线</t>
  </si>
  <si>
    <t>淮滨县（1个）</t>
  </si>
  <si>
    <t>河南麦得隆食品有限公司年产4万吨干吃汤圆、蛋糕、面包生产线建设项目</t>
  </si>
  <si>
    <t>新建标准化厂房及配套设施29万平方米，年产4万吨面粉类主食产品</t>
  </si>
  <si>
    <t>2014.2-2016.8</t>
  </si>
  <si>
    <t>光山县（2个）</t>
  </si>
  <si>
    <t>白鲨技改二期项目</t>
  </si>
  <si>
    <t>年产5000吨高档清梳联针布</t>
  </si>
  <si>
    <t>上海金丝路年产100万条蚕丝被项目</t>
  </si>
  <si>
    <t>日产80吨差别化纤维项目，与上海金丝路投资有限公司合作新建年产100万条蚕丝被项目</t>
  </si>
  <si>
    <t>2015.2-2016.12</t>
  </si>
  <si>
    <t>商城县（6个）</t>
  </si>
  <si>
    <t>河南省尚为饲料有限公司畜禽饲料生产项目</t>
  </si>
  <si>
    <t>年产50万吨畜禽饲料</t>
  </si>
  <si>
    <t>2013.2-2015.8</t>
  </si>
  <si>
    <t>河南省大明电缆有限公司电线电缆生产线项目（当年竣工）</t>
  </si>
  <si>
    <t>年产5万吨电线电缆</t>
  </si>
  <si>
    <t>2013.6-2015.6</t>
  </si>
  <si>
    <t>山信食品产业园项目一期（当年竣工）</t>
  </si>
  <si>
    <t>建设年产10万吨大米蛋白粉生产线</t>
  </si>
  <si>
    <t>2014.8-2015.8</t>
  </si>
  <si>
    <t>河南商禹机电设备制造有限公司水利机械设备配件加工项目（新增  当年竣工）</t>
  </si>
  <si>
    <t>年产5000台套闸门启闭机</t>
  </si>
  <si>
    <t>2014.12-2015.7</t>
  </si>
  <si>
    <t>山信粮业有限公司新建高标准粮食储备仓项目</t>
  </si>
  <si>
    <t>建设10万吨集仓储、加工、物流等三位一体的现代化中心储备库</t>
  </si>
  <si>
    <t>商城县裕鑫车业有限公司电动车生产项目</t>
  </si>
  <si>
    <t>年产10万辆电动车</t>
  </si>
  <si>
    <t>新县（5个）</t>
  </si>
  <si>
    <t>河南骏诚科技医用电子工业园项目</t>
  </si>
  <si>
    <t>总建筑面积15万平方米，新建3条医用电子检测产品生产线</t>
  </si>
  <si>
    <t>河南海川药业有限公司生物药品、保健品研发生产项目（当年竣工）</t>
  </si>
  <si>
    <t>新建2条外用抗菌医疗保健系列产品生产线</t>
  </si>
  <si>
    <t xml:space="preserve">新县益丰实业有限公司肉鸡养殖、加工生产项目
</t>
  </si>
  <si>
    <t>建设2条年屠宰加工5000万只美国优质品种白乳鸡及系列熟食产品加工生产线</t>
  </si>
  <si>
    <t>2014.8-2017.9</t>
  </si>
  <si>
    <t>河南苗方生物有限公司保健用品、消毒用品生产项目</t>
  </si>
  <si>
    <t>新建3条膏剂生产线</t>
  </si>
  <si>
    <t>2015.1-2016.8</t>
  </si>
  <si>
    <t>新县康之源科技有限公司投资新建农副食品深加工项目</t>
  </si>
  <si>
    <t>新建山茶油、山野菜生产线3条。年产山茶油2000吨、干野菜6000吨</t>
  </si>
  <si>
    <t>2014.12-2016.5</t>
  </si>
  <si>
    <t>二、前期重点攻坚项目（22个）</t>
  </si>
  <si>
    <t>工业城(4个)</t>
  </si>
  <si>
    <t>信阳市沃特沃德数码科技有限公司智能手机项目</t>
  </si>
  <si>
    <t>年产218万部智能手机</t>
  </si>
  <si>
    <t>2015.9-2017.11</t>
  </si>
  <si>
    <t>首航新能源一期光伏逆变器项目</t>
  </si>
  <si>
    <t>年产2万台光伏逆变器</t>
  </si>
  <si>
    <t>2015.10-2017.1</t>
  </si>
  <si>
    <t>万兆电力智能电表及电能计量箱项目</t>
  </si>
  <si>
    <t>年产70万台智能电表及7万台电能计量箱</t>
  </si>
  <si>
    <t>2015.9-2016.10</t>
  </si>
  <si>
    <t>天扬光电项目</t>
  </si>
  <si>
    <t>新建8栋厂房</t>
  </si>
  <si>
    <t>2015.10-2017.12</t>
  </si>
  <si>
    <t>羊山新区（2个）</t>
  </si>
  <si>
    <t>兴业万家家居辅料市场项目</t>
  </si>
  <si>
    <t>建设家具原辅材料市场，建筑面积约15万平方米</t>
  </si>
  <si>
    <r>
      <t>2015.</t>
    </r>
    <r>
      <rPr>
        <sz val="10"/>
        <rFont val="宋体"/>
        <family val="0"/>
      </rPr>
      <t>9</t>
    </r>
    <r>
      <rPr>
        <sz val="10"/>
        <rFont val="宋体"/>
        <family val="0"/>
      </rPr>
      <t>-2017.1</t>
    </r>
  </si>
  <si>
    <t>东亚海绵生产项目</t>
  </si>
  <si>
    <t>年产各类海绵10万套</t>
  </si>
  <si>
    <r>
      <t>2015.</t>
    </r>
    <r>
      <rPr>
        <sz val="10"/>
        <rFont val="宋体"/>
        <family val="0"/>
      </rPr>
      <t>9</t>
    </r>
    <r>
      <rPr>
        <sz val="10"/>
        <rFont val="宋体"/>
        <family val="0"/>
      </rPr>
      <t>-2016.9</t>
    </r>
  </si>
  <si>
    <t>上天梯管理区（1个）</t>
  </si>
  <si>
    <t>信阳东方今典低碳能源科技发展有限公司物流中心项目</t>
  </si>
  <si>
    <t>总建筑面积6000平方米，建成专业非金属材料物流中心</t>
  </si>
  <si>
    <r>
      <t>2015.9</t>
    </r>
    <r>
      <rPr>
        <sz val="10"/>
        <rFont val="宋体"/>
        <family val="0"/>
      </rPr>
      <t>-2016.12</t>
    </r>
  </si>
  <si>
    <t>浉河区（5个）</t>
  </si>
  <si>
    <t>西亚现代物流信息中心</t>
  </si>
  <si>
    <t>总建筑面积20.8万平方米，建设集仓储、配送、商品自动分拣、生鲜制品分割、冷链，电子商务、电子交易、电子配送、网络交易平台为一体的现代物流信息中心</t>
  </si>
  <si>
    <r>
      <t>2015.</t>
    </r>
    <r>
      <rPr>
        <sz val="10"/>
        <rFont val="宋体"/>
        <family val="0"/>
      </rPr>
      <t>10-2017.12</t>
    </r>
  </si>
  <si>
    <t>信阳百家物流配送中心项目</t>
  </si>
  <si>
    <t>建设5.5万平方米物流配送信息中心、物流仓储中心、食品加工中心及生产、生活配套设施</t>
  </si>
  <si>
    <r>
      <t>2015.</t>
    </r>
    <r>
      <rPr>
        <sz val="10"/>
        <rFont val="宋体"/>
        <family val="0"/>
      </rPr>
      <t>10-2017.10</t>
    </r>
  </si>
  <si>
    <t>金牛网仓项目</t>
  </si>
  <si>
    <t>建筑面积30万平方米，主要建设高标准自动化配送中心</t>
  </si>
  <si>
    <t>信阳市绿瑞燃气有限公司500万方/日天然气液化分拨中心项目</t>
  </si>
  <si>
    <t>建设500万方/日天然气液化（LNG）仓储分拨中心、货车装配基地及配套设施</t>
  </si>
  <si>
    <r>
      <t>2015.</t>
    </r>
    <r>
      <rPr>
        <sz val="10"/>
        <rFont val="宋体"/>
        <family val="0"/>
      </rPr>
      <t>10-2017.6</t>
    </r>
  </si>
  <si>
    <t>中国信阳义乌国际商贸城</t>
  </si>
  <si>
    <t xml:space="preserve">该项目占地1443亩，总投资92亿元。主要建设信阳义乌万家灯火国际商贸城商贸中心及配套服务的超高层信息中心及商务写字楼，商贸中心配套服务的超高层5星级酒店。 </t>
  </si>
  <si>
    <r>
      <t>2015</t>
    </r>
    <r>
      <rPr>
        <sz val="10"/>
        <rFont val="宋体"/>
        <family val="0"/>
      </rPr>
      <t>.10-2018.12</t>
    </r>
  </si>
  <si>
    <t>平桥区（1个）</t>
  </si>
  <si>
    <t>信阳润泰铝业1万吨铝材加工项目（明港）</t>
  </si>
  <si>
    <t>铝合金加工生产线5条，年产各类铝合金型材1万吨</t>
  </si>
  <si>
    <r>
      <t>2015.</t>
    </r>
    <r>
      <rPr>
        <sz val="10"/>
        <rFont val="宋体"/>
        <family val="0"/>
      </rPr>
      <t>9</t>
    </r>
    <r>
      <rPr>
        <sz val="10"/>
        <rFont val="宋体"/>
        <family val="0"/>
      </rPr>
      <t>-2015.12</t>
    </r>
  </si>
  <si>
    <t>罗山县（2个）</t>
  </si>
  <si>
    <t>金利源电子科技有限公司三期氧玻纤板、电子光纤生产项目</t>
  </si>
  <si>
    <t>年产150万平方米氧玻纤板、800万件电子元器件</t>
  </si>
  <si>
    <t>明锐电子有限公司激光外经测控仪、智能计长装置及塑钢制品生产项目</t>
  </si>
  <si>
    <t>年产5000台激光外经测控仪、2000台智能计长装置及塑钢制品</t>
  </si>
  <si>
    <r>
      <t>2015.</t>
    </r>
    <r>
      <rPr>
        <sz val="10"/>
        <rFont val="宋体"/>
        <family val="0"/>
      </rPr>
      <t>9-2015.12</t>
    </r>
  </si>
  <si>
    <t>潢川县（2个）</t>
  </si>
  <si>
    <t>潢川人和食品年产2万吨速冻食品项目</t>
  </si>
  <si>
    <t>建设年产2万吨速冻食品加工项目，总建筑面积49400平方米</t>
  </si>
  <si>
    <r>
      <t>2015.</t>
    </r>
    <r>
      <rPr>
        <sz val="10"/>
        <rFont val="宋体"/>
        <family val="0"/>
      </rPr>
      <t>10</t>
    </r>
    <r>
      <rPr>
        <sz val="10"/>
        <rFont val="宋体"/>
        <family val="0"/>
      </rPr>
      <t>-2016.12</t>
    </r>
  </si>
  <si>
    <t>潢川县丰天下年产4万吨速冻食品项目</t>
  </si>
  <si>
    <t>建设年产4万吨速肉丸及速冻汤圆项目生产线</t>
  </si>
  <si>
    <r>
      <t>2015.</t>
    </r>
    <r>
      <rPr>
        <sz val="10"/>
        <rFont val="宋体"/>
        <family val="0"/>
      </rPr>
      <t>10</t>
    </r>
    <r>
      <rPr>
        <sz val="10"/>
        <rFont val="宋体"/>
        <family val="0"/>
      </rPr>
      <t>-2017.6</t>
    </r>
  </si>
  <si>
    <t>息县（1个）</t>
  </si>
  <si>
    <t>产业孵化园综合服务中心项目</t>
  </si>
  <si>
    <t>企业产品研发、展示及综合服务大楼及配套设施3万平方米</t>
  </si>
  <si>
    <t>淮滨（2个）</t>
  </si>
  <si>
    <t>河南大和纺织科技有限公司年产3.5亿米纺织面料项目</t>
  </si>
  <si>
    <t>新建标准厂房及配套22.55万平方米，年产纺织面料3.5亿米</t>
  </si>
  <si>
    <r>
      <t>2015.</t>
    </r>
    <r>
      <rPr>
        <sz val="10"/>
        <rFont val="宋体"/>
        <family val="0"/>
      </rPr>
      <t>10</t>
    </r>
    <r>
      <rPr>
        <sz val="10"/>
        <rFont val="宋体"/>
        <family val="0"/>
      </rPr>
      <t>-2017.12</t>
    </r>
  </si>
  <si>
    <t>淮滨县君子林服饰有限公司年加工1500万件服装项目）</t>
  </si>
  <si>
    <t>新建厂房5.2万平方米，年加工服装1500万件</t>
  </si>
  <si>
    <r>
      <t>2015.</t>
    </r>
    <r>
      <rPr>
        <sz val="10"/>
        <rFont val="宋体"/>
        <family val="0"/>
      </rPr>
      <t>10</t>
    </r>
    <r>
      <rPr>
        <sz val="10"/>
        <rFont val="宋体"/>
        <family val="0"/>
      </rPr>
      <t>-2017.4</t>
    </r>
  </si>
  <si>
    <t>光山县（1个）</t>
  </si>
  <si>
    <t>阳光拉链项目</t>
  </si>
  <si>
    <t>年产2亿条服装拉链</t>
  </si>
  <si>
    <t>2015.9-2016.12</t>
  </si>
  <si>
    <t>新县（1个）</t>
  </si>
  <si>
    <t>河南羚锐制药股份有限公司投资新建暖洋洋系列产品二期生产项目</t>
  </si>
  <si>
    <t>新建“暖洋洋”理疗贴系列产品1个标准化生产车间和1个动力车间及配套仓库</t>
  </si>
  <si>
    <t>2015.8-2016.12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</si>
</sst>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yy\.mm\.dd"/>
    <numFmt numFmtId="178" formatCode="_ &quot;￥&quot;* #,##0_ ;_ &quot;￥&quot;* \-#,##0_ ;_ &quot;￥&quot;* \-_ ;_ @_ "/>
    <numFmt numFmtId="179" formatCode="_-* #,##0_-;\-* #,##0_-;_-* &quot;-&quot;_-;_-@_-"/>
    <numFmt numFmtId="180" formatCode="\$#,##0.00;\(\$#,##0.00\)"/>
    <numFmt numFmtId="181" formatCode="&quot;$&quot;#,##0_);[Red]\(&quot;$&quot;#,##0\)"/>
    <numFmt numFmtId="182" formatCode="\$#,##0;\(\$#,##0\)"/>
    <numFmt numFmtId="183" formatCode="&quot;$&quot;\ #,##0.00_-;[Red]&quot;$&quot;\ #,##0.00\-"/>
    <numFmt numFmtId="184" formatCode="_(&quot;$&quot;* #,##0_);_(&quot;$&quot;* \(#,##0\);_(&quot;$&quot;* &quot;-&quot;_);_(@_)"/>
    <numFmt numFmtId="185" formatCode="_-&quot;$&quot;\ * #,##0.00_-;_-&quot;$&quot;\ * #,##0.00\-;_-&quot;$&quot;\ * &quot;-&quot;??_-;_-@_-"/>
    <numFmt numFmtId="186" formatCode="_(&quot;$&quot;* #,##0.00_);_(&quot;$&quot;* \(#,##0.00\);_(&quot;$&quot;* &quot;-&quot;??_);_(@_)"/>
    <numFmt numFmtId="187" formatCode="#\ ??/??"/>
    <numFmt numFmtId="188" formatCode="_-&quot;$&quot;\ * #,##0_-;_-&quot;$&quot;\ * #,##0\-;_-&quot;$&quot;\ * &quot;-&quot;_-;_-@_-"/>
    <numFmt numFmtId="189" formatCode="#,##0;\(#,##0\)"/>
    <numFmt numFmtId="190" formatCode="&quot;$&quot;#,##0.00_);[Red]\(&quot;$&quot;#,##0.00\)"/>
    <numFmt numFmtId="191" formatCode="_-* #,##0.00_-;\-* #,##0.00_-;_-* &quot;-&quot;??_-;_-@_-"/>
    <numFmt numFmtId="192" formatCode="&quot;$&quot;\ #,##0_-;[Red]&quot;$&quot;\ #,##0\-"/>
    <numFmt numFmtId="193" formatCode="#,##0.0_);\(#,##0.0\)"/>
    <numFmt numFmtId="194" formatCode="0.0_);[Red]\(0.0\)"/>
    <numFmt numFmtId="195" formatCode="0.0_ "/>
  </numFmts>
  <fonts count="59">
    <font>
      <sz val="12"/>
      <name val="宋体"/>
      <family val="0"/>
    </font>
    <font>
      <b/>
      <sz val="10"/>
      <name val="宋体"/>
      <family val="0"/>
    </font>
    <font>
      <b/>
      <sz val="12"/>
      <name val="宋体"/>
      <family val="0"/>
    </font>
    <font>
      <sz val="9"/>
      <name val="Times New Roman"/>
      <family val="1"/>
    </font>
    <font>
      <b/>
      <sz val="9"/>
      <name val="宋体"/>
      <family val="0"/>
    </font>
    <font>
      <sz val="9"/>
      <name val="宋体"/>
      <family val="0"/>
    </font>
    <font>
      <sz val="10"/>
      <name val="宋体"/>
      <family val="0"/>
    </font>
    <font>
      <sz val="9"/>
      <color indexed="10"/>
      <name val="Times New Roman"/>
      <family val="1"/>
    </font>
    <font>
      <sz val="10"/>
      <color indexed="10"/>
      <name val="宋体"/>
      <family val="0"/>
    </font>
    <font>
      <sz val="12"/>
      <name val="Times New Roman"/>
      <family val="1"/>
    </font>
    <font>
      <sz val="12"/>
      <name val="黑体"/>
      <family val="3"/>
    </font>
    <font>
      <sz val="18"/>
      <name val="方正小标宋简体"/>
      <family val="0"/>
    </font>
    <font>
      <b/>
      <sz val="20"/>
      <name val="方正小标宋简体"/>
      <family val="0"/>
    </font>
    <font>
      <b/>
      <sz val="14"/>
      <name val="宋体"/>
      <family val="0"/>
    </font>
    <font>
      <b/>
      <sz val="10"/>
      <name val="黑体"/>
      <family val="3"/>
    </font>
    <font>
      <sz val="11"/>
      <color indexed="9"/>
      <name val="宋体"/>
      <family val="0"/>
    </font>
    <font>
      <u val="single"/>
      <sz val="12"/>
      <color indexed="12"/>
      <name val="宋体"/>
      <family val="0"/>
    </font>
    <font>
      <sz val="10"/>
      <name val="Arial"/>
      <family val="2"/>
    </font>
    <font>
      <sz val="10"/>
      <color indexed="8"/>
      <name val="Arial"/>
      <family val="2"/>
    </font>
    <font>
      <sz val="10"/>
      <name val="Helv"/>
      <family val="2"/>
    </font>
    <font>
      <sz val="10"/>
      <name val="Geneva"/>
      <family val="2"/>
    </font>
    <font>
      <sz val="12"/>
      <color indexed="8"/>
      <name val="宋体"/>
      <family val="0"/>
    </font>
    <font>
      <sz val="10"/>
      <name val="Times New Roman"/>
      <family val="1"/>
    </font>
    <font>
      <sz val="11"/>
      <color indexed="8"/>
      <name val="宋体"/>
      <family val="0"/>
    </font>
    <font>
      <b/>
      <sz val="18"/>
      <color indexed="56"/>
      <name val="宋体"/>
      <family val="0"/>
    </font>
    <font>
      <sz val="12"/>
      <color indexed="9"/>
      <name val="宋体"/>
      <family val="0"/>
    </font>
    <font>
      <sz val="8"/>
      <name val="Arial"/>
      <family val="2"/>
    </font>
    <font>
      <b/>
      <sz val="10"/>
      <name val="Tms Rmn"/>
      <family val="2"/>
    </font>
    <font>
      <sz val="10"/>
      <name val="MS Sans Serif"/>
      <family val="2"/>
    </font>
    <font>
      <sz val="11"/>
      <color indexed="20"/>
      <name val="宋体"/>
      <family val="0"/>
    </font>
    <font>
      <sz val="8"/>
      <name val="Times New Roman"/>
      <family val="1"/>
    </font>
    <font>
      <u val="single"/>
      <sz val="12"/>
      <color indexed="36"/>
      <name val="宋体"/>
      <family val="0"/>
    </font>
    <font>
      <b/>
      <sz val="12"/>
      <name val="Arial"/>
      <family val="2"/>
    </font>
    <font>
      <b/>
      <sz val="11"/>
      <color indexed="56"/>
      <name val="宋体"/>
      <family val="0"/>
    </font>
    <font>
      <b/>
      <sz val="10"/>
      <name val="MS Sans Serif"/>
      <family val="2"/>
    </font>
    <font>
      <sz val="10"/>
      <name val="楷体"/>
      <family val="3"/>
    </font>
    <font>
      <b/>
      <sz val="9"/>
      <name val="Arial"/>
      <family val="2"/>
    </font>
    <font>
      <b/>
      <sz val="18"/>
      <color indexed="62"/>
      <name val="宋体"/>
      <family val="0"/>
    </font>
    <font>
      <sz val="12"/>
      <name val="Helv"/>
      <family val="2"/>
    </font>
    <font>
      <sz val="12"/>
      <color indexed="16"/>
      <name val="宋体"/>
      <family val="0"/>
    </font>
    <font>
      <sz val="12"/>
      <color indexed="9"/>
      <name val="Helv"/>
      <family val="2"/>
    </font>
    <font>
      <sz val="7"/>
      <name val="Small Fonts"/>
      <family val="2"/>
    </font>
    <font>
      <sz val="10"/>
      <color indexed="8"/>
      <name val="MS Sans Serif"/>
      <family val="2"/>
    </font>
    <font>
      <b/>
      <sz val="15"/>
      <color indexed="56"/>
      <name val="宋体"/>
      <family val="0"/>
    </font>
    <font>
      <b/>
      <sz val="13"/>
      <color indexed="56"/>
      <name val="宋体"/>
      <family val="0"/>
    </font>
    <font>
      <b/>
      <sz val="14"/>
      <name val="楷体"/>
      <family val="3"/>
    </font>
    <font>
      <b/>
      <sz val="11"/>
      <color indexed="63"/>
      <name val="宋体"/>
      <family val="0"/>
    </font>
    <font>
      <b/>
      <sz val="12"/>
      <color indexed="8"/>
      <name val="宋体"/>
      <family val="0"/>
    </font>
    <font>
      <b/>
      <sz val="10"/>
      <name val="Arial"/>
      <family val="2"/>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s>
  <fills count="34">
    <fill>
      <patternFill/>
    </fill>
    <fill>
      <patternFill patternType="gray125"/>
    </fill>
    <fill>
      <patternFill patternType="solid">
        <fgColor indexed="30"/>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25"/>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51"/>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s>
  <cellStyleXfs count="1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0" fontId="18" fillId="0" borderId="0">
      <alignment vertical="top"/>
      <protection/>
    </xf>
    <xf numFmtId="0" fontId="19" fillId="0" borderId="0">
      <alignment/>
      <protection/>
    </xf>
    <xf numFmtId="176" fontId="9" fillId="0" borderId="0" applyFont="0" applyFill="0" applyBorder="0" applyAlignment="0" applyProtection="0"/>
    <xf numFmtId="0" fontId="18" fillId="0" borderId="0">
      <alignment vertical="top"/>
      <protection/>
    </xf>
    <xf numFmtId="41" fontId="9" fillId="0" borderId="0" applyFont="0" applyFill="0" applyBorder="0" applyAlignment="0" applyProtection="0"/>
    <xf numFmtId="179" fontId="9" fillId="0" borderId="0" applyFont="0" applyFill="0" applyBorder="0" applyAlignment="0" applyProtection="0"/>
    <xf numFmtId="9" fontId="9" fillId="0" borderId="0" applyFont="0" applyFill="0" applyBorder="0" applyAlignment="0" applyProtection="0"/>
    <xf numFmtId="0" fontId="20" fillId="0" borderId="0">
      <alignment/>
      <protection/>
    </xf>
    <xf numFmtId="0" fontId="9" fillId="0" borderId="0">
      <alignment/>
      <protection/>
    </xf>
    <xf numFmtId="178" fontId="9" fillId="0" borderId="0" applyFont="0" applyFill="0" applyBorder="0" applyAlignment="0" applyProtection="0"/>
    <xf numFmtId="0" fontId="15" fillId="2" borderId="0" applyNumberFormat="0" applyBorder="0" applyAlignment="0" applyProtection="0"/>
    <xf numFmtId="0" fontId="9" fillId="0" borderId="0">
      <alignment/>
      <protection/>
    </xf>
    <xf numFmtId="49" fontId="9" fillId="0" borderId="0" applyFont="0" applyFill="0" applyBorder="0" applyAlignment="0" applyProtection="0"/>
    <xf numFmtId="0" fontId="21" fillId="3" borderId="0" applyNumberFormat="0" applyBorder="0" applyAlignment="0" applyProtection="0"/>
    <xf numFmtId="0" fontId="18" fillId="0" borderId="0">
      <alignment vertical="top"/>
      <protection/>
    </xf>
    <xf numFmtId="0" fontId="23" fillId="4" borderId="0" applyNumberFormat="0" applyBorder="0" applyAlignment="0" applyProtection="0"/>
    <xf numFmtId="0" fontId="9" fillId="0" borderId="0">
      <alignment vertical="center"/>
      <protection/>
    </xf>
    <xf numFmtId="0" fontId="18" fillId="0" borderId="0">
      <alignment vertical="top"/>
      <protection/>
    </xf>
    <xf numFmtId="0" fontId="18" fillId="0" borderId="0">
      <alignment vertical="top"/>
      <protection/>
    </xf>
    <xf numFmtId="0" fontId="9" fillId="3" borderId="1" applyNumberFormat="0" applyFont="0" applyAlignment="0" applyProtection="0"/>
    <xf numFmtId="0" fontId="9" fillId="0" borderId="0">
      <alignment/>
      <protection/>
    </xf>
    <xf numFmtId="0" fontId="19" fillId="0" borderId="0">
      <alignment/>
      <protection/>
    </xf>
    <xf numFmtId="0" fontId="25" fillId="5" borderId="0" applyNumberFormat="0" applyBorder="0" applyAlignment="0" applyProtection="0"/>
    <xf numFmtId="0" fontId="21" fillId="6" borderId="0" applyNumberFormat="0" applyBorder="0" applyAlignment="0" applyProtection="0"/>
    <xf numFmtId="0" fontId="9" fillId="0" borderId="0">
      <alignment/>
      <protection/>
    </xf>
    <xf numFmtId="0" fontId="18" fillId="0" borderId="0">
      <alignment vertical="top"/>
      <protection/>
    </xf>
    <xf numFmtId="0" fontId="20" fillId="0" borderId="0">
      <alignment/>
      <protection/>
    </xf>
    <xf numFmtId="0" fontId="25" fillId="7" borderId="0" applyNumberFormat="0" applyBorder="0" applyAlignment="0" applyProtection="0"/>
    <xf numFmtId="0" fontId="9" fillId="0" borderId="0">
      <alignment/>
      <protection/>
    </xf>
    <xf numFmtId="0" fontId="18" fillId="0" borderId="0">
      <alignment vertical="top"/>
      <protection/>
    </xf>
    <xf numFmtId="0" fontId="18" fillId="0" borderId="0">
      <alignment vertical="top"/>
      <protection/>
    </xf>
    <xf numFmtId="0" fontId="18" fillId="0" borderId="0">
      <alignment vertical="top"/>
      <protection/>
    </xf>
    <xf numFmtId="0" fontId="25" fillId="8" borderId="0" applyNumberFormat="0" applyBorder="0" applyAlignment="0" applyProtection="0"/>
    <xf numFmtId="0" fontId="25" fillId="9" borderId="0" applyNumberFormat="0" applyBorder="0" applyAlignment="0" applyProtection="0"/>
    <xf numFmtId="0" fontId="9" fillId="0" borderId="0">
      <alignment/>
      <protection/>
    </xf>
    <xf numFmtId="0" fontId="18" fillId="0" borderId="0">
      <alignment vertical="top"/>
      <protection/>
    </xf>
    <xf numFmtId="0" fontId="0" fillId="0" borderId="0">
      <alignment/>
      <protection/>
    </xf>
    <xf numFmtId="0" fontId="25" fillId="10" borderId="0" applyNumberFormat="0" applyBorder="0" applyAlignment="0" applyProtection="0"/>
    <xf numFmtId="0" fontId="18" fillId="0" borderId="0">
      <alignment vertical="top"/>
      <protection/>
    </xf>
    <xf numFmtId="0" fontId="18" fillId="0" borderId="0">
      <alignment vertical="top"/>
      <protection/>
    </xf>
    <xf numFmtId="0" fontId="18" fillId="0" borderId="0">
      <alignment vertical="top"/>
      <protection/>
    </xf>
    <xf numFmtId="0" fontId="16" fillId="0" borderId="0" applyNumberFormat="0" applyFill="0" applyBorder="0" applyAlignment="0" applyProtection="0"/>
    <xf numFmtId="0" fontId="21" fillId="8" borderId="0" applyNumberFormat="0" applyBorder="0" applyAlignment="0" applyProtection="0"/>
    <xf numFmtId="0" fontId="18" fillId="0" borderId="0">
      <alignment vertical="top"/>
      <protection/>
    </xf>
    <xf numFmtId="0" fontId="18" fillId="0" borderId="0">
      <alignment vertical="top"/>
      <protection/>
    </xf>
    <xf numFmtId="0" fontId="19" fillId="0" borderId="0">
      <alignment/>
      <protection/>
    </xf>
    <xf numFmtId="0" fontId="0" fillId="0" borderId="0">
      <alignment/>
      <protection/>
    </xf>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23" fillId="17" borderId="0" applyNumberFormat="0" applyBorder="0" applyAlignment="0" applyProtection="0"/>
    <xf numFmtId="183" fontId="9" fillId="0" borderId="0" applyFont="0" applyFill="0" applyBorder="0" applyAlignment="0" applyProtection="0"/>
    <xf numFmtId="0" fontId="21" fillId="14" borderId="0" applyNumberFormat="0" applyBorder="0" applyAlignment="0" applyProtection="0"/>
    <xf numFmtId="0" fontId="23" fillId="15" borderId="0" applyNumberFormat="0" applyBorder="0" applyAlignment="0" applyProtection="0"/>
    <xf numFmtId="0" fontId="23" fillId="5" borderId="0" applyNumberFormat="0" applyBorder="0" applyAlignment="0" applyProtection="0"/>
    <xf numFmtId="0" fontId="15" fillId="4" borderId="0" applyNumberFormat="0" applyBorder="0" applyAlignment="0" applyProtection="0"/>
    <xf numFmtId="177" fontId="17" fillId="0" borderId="2" applyFill="0" applyProtection="0">
      <alignment horizontal="right"/>
    </xf>
    <xf numFmtId="0" fontId="25" fillId="9"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9" fillId="0" borderId="0">
      <alignment/>
      <protection locked="0"/>
    </xf>
    <xf numFmtId="0" fontId="25"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9" fillId="0" borderId="0" applyFont="0" applyFill="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186" fontId="9" fillId="0" borderId="0" applyFont="0" applyFill="0" applyBorder="0" applyAlignment="0" applyProtection="0"/>
    <xf numFmtId="0" fontId="25" fillId="8" borderId="0" applyNumberFormat="0" applyBorder="0" applyAlignment="0" applyProtection="0"/>
    <xf numFmtId="0" fontId="25" fillId="19" borderId="0" applyNumberFormat="0" applyBorder="0" applyAlignment="0" applyProtection="0"/>
    <xf numFmtId="0" fontId="21" fillId="12" borderId="0" applyNumberFormat="0" applyBorder="0" applyAlignment="0" applyProtection="0"/>
    <xf numFmtId="0" fontId="25" fillId="5" borderId="0" applyNumberFormat="0" applyBorder="0" applyAlignment="0" applyProtection="0"/>
    <xf numFmtId="0" fontId="0" fillId="0" borderId="0">
      <alignment/>
      <protection/>
    </xf>
    <xf numFmtId="0" fontId="25" fillId="20" borderId="0" applyNumberFormat="0" applyBorder="0" applyAlignment="0" applyProtection="0"/>
    <xf numFmtId="0" fontId="21" fillId="3" borderId="0" applyNumberFormat="0" applyBorder="0" applyAlignment="0" applyProtection="0"/>
    <xf numFmtId="0" fontId="21" fillId="16" borderId="0" applyNumberFormat="0" applyBorder="0" applyAlignment="0" applyProtection="0"/>
    <xf numFmtId="0" fontId="25" fillId="16" borderId="0" applyNumberFormat="0" applyBorder="0" applyAlignment="0" applyProtection="0"/>
    <xf numFmtId="0" fontId="30" fillId="0" borderId="0">
      <alignment horizontal="center" wrapText="1"/>
      <protection locked="0"/>
    </xf>
    <xf numFmtId="0" fontId="34" fillId="0" borderId="0" applyNumberFormat="0" applyFill="0" applyBorder="0" applyAlignment="0" applyProtection="0"/>
    <xf numFmtId="189" fontId="22" fillId="0" borderId="0">
      <alignment/>
      <protection/>
    </xf>
    <xf numFmtId="191" fontId="9" fillId="0" borderId="0" applyFont="0" applyFill="0" applyBorder="0" applyAlignment="0" applyProtection="0"/>
    <xf numFmtId="188" fontId="9" fillId="0" borderId="0" applyFont="0" applyFill="0" applyBorder="0" applyAlignment="0" applyProtection="0"/>
    <xf numFmtId="0" fontId="19" fillId="0" borderId="0">
      <alignment/>
      <protection/>
    </xf>
    <xf numFmtId="0" fontId="36" fillId="0" borderId="0" applyNumberFormat="0" applyFill="0" applyBorder="0" applyAlignment="0" applyProtection="0"/>
    <xf numFmtId="185" fontId="9" fillId="0" borderId="0" applyFont="0" applyFill="0" applyBorder="0" applyAlignment="0" applyProtection="0"/>
    <xf numFmtId="180" fontId="22" fillId="0" borderId="0">
      <alignment/>
      <protection/>
    </xf>
    <xf numFmtId="15" fontId="28" fillId="0" borderId="0">
      <alignment/>
      <protection/>
    </xf>
    <xf numFmtId="182" fontId="22" fillId="0" borderId="0">
      <alignment/>
      <protection/>
    </xf>
    <xf numFmtId="0" fontId="26" fillId="8" borderId="0" applyNumberFormat="0" applyBorder="0" applyAlignment="0" applyProtection="0"/>
    <xf numFmtId="0" fontId="32" fillId="0" borderId="3" applyNumberFormat="0" applyAlignment="0" applyProtection="0"/>
    <xf numFmtId="0" fontId="32" fillId="0" borderId="4">
      <alignment horizontal="left" vertical="center"/>
      <protection/>
    </xf>
    <xf numFmtId="0" fontId="26" fillId="3" borderId="5" applyNumberFormat="0" applyBorder="0" applyAlignment="0" applyProtection="0"/>
    <xf numFmtId="193" fontId="38" fillId="21" borderId="0">
      <alignment/>
      <protection/>
    </xf>
    <xf numFmtId="193" fontId="40" fillId="22" borderId="0">
      <alignment/>
      <protection/>
    </xf>
    <xf numFmtId="38" fontId="9" fillId="0" borderId="0" applyFont="0" applyFill="0" applyBorder="0" applyAlignment="0" applyProtection="0"/>
    <xf numFmtId="40" fontId="9" fillId="0" borderId="0" applyFont="0" applyFill="0" applyBorder="0" applyAlignment="0" applyProtection="0"/>
    <xf numFmtId="188" fontId="9" fillId="0" borderId="0" applyFont="0" applyFill="0" applyBorder="0" applyAlignment="0" applyProtection="0"/>
    <xf numFmtId="181" fontId="9" fillId="0" borderId="0" applyFont="0" applyFill="0" applyBorder="0" applyAlignment="0" applyProtection="0"/>
    <xf numFmtId="190" fontId="9" fillId="0" borderId="0" applyFont="0" applyFill="0" applyBorder="0" applyAlignment="0" applyProtection="0"/>
    <xf numFmtId="0" fontId="17" fillId="0" borderId="0">
      <alignment/>
      <protection/>
    </xf>
    <xf numFmtId="188" fontId="9" fillId="0" borderId="0" applyFont="0" applyFill="0" applyBorder="0" applyAlignment="0" applyProtection="0"/>
    <xf numFmtId="0" fontId="22" fillId="0" borderId="0">
      <alignment/>
      <protection/>
    </xf>
    <xf numFmtId="37" fontId="41" fillId="0" borderId="0">
      <alignment/>
      <protection/>
    </xf>
    <xf numFmtId="192" fontId="17" fillId="0" borderId="0">
      <alignment/>
      <protection/>
    </xf>
    <xf numFmtId="0" fontId="19" fillId="0" borderId="0">
      <alignment/>
      <protection/>
    </xf>
    <xf numFmtId="3" fontId="9" fillId="0" borderId="0" applyFont="0" applyFill="0" applyBorder="0" applyAlignment="0" applyProtection="0"/>
    <xf numFmtId="14" fontId="30" fillId="0" borderId="0">
      <alignment horizontal="center" wrapText="1"/>
      <protection locked="0"/>
    </xf>
    <xf numFmtId="10" fontId="9" fillId="0" borderId="0" applyFont="0" applyFill="0" applyBorder="0" applyAlignment="0" applyProtection="0"/>
    <xf numFmtId="9" fontId="9" fillId="0" borderId="0" applyFont="0" applyFill="0" applyBorder="0" applyAlignment="0" applyProtection="0"/>
    <xf numFmtId="187" fontId="9" fillId="0" borderId="0" applyFont="0" applyFill="0" applyProtection="0">
      <alignment/>
    </xf>
    <xf numFmtId="0" fontId="15" fillId="18" borderId="0" applyNumberFormat="0" applyBorder="0" applyAlignment="0" applyProtection="0"/>
    <xf numFmtId="0" fontId="9" fillId="0" borderId="0" applyNumberFormat="0" applyFont="0" applyFill="0" applyBorder="0" applyAlignment="0" applyProtection="0"/>
    <xf numFmtId="15" fontId="9" fillId="0" borderId="0" applyFont="0" applyFill="0" applyBorder="0" applyAlignment="0" applyProtection="0"/>
    <xf numFmtId="4" fontId="9" fillId="0" borderId="0" applyFont="0" applyFill="0" applyBorder="0" applyAlignment="0" applyProtection="0"/>
    <xf numFmtId="0" fontId="34" fillId="0" borderId="6">
      <alignment horizontal="center"/>
      <protection/>
    </xf>
    <xf numFmtId="0" fontId="9" fillId="23" borderId="0" applyNumberFormat="0" applyFont="0" applyBorder="0" applyAlignment="0" applyProtection="0"/>
    <xf numFmtId="0" fontId="34" fillId="0" borderId="0" applyNumberFormat="0" applyFill="0" applyBorder="0" applyAlignment="0" applyProtection="0"/>
    <xf numFmtId="0" fontId="27" fillId="24" borderId="7">
      <alignment/>
      <protection locked="0"/>
    </xf>
    <xf numFmtId="0" fontId="42" fillId="0" borderId="0">
      <alignment/>
      <protection/>
    </xf>
    <xf numFmtId="0" fontId="27" fillId="24" borderId="7">
      <alignment/>
      <protection locked="0"/>
    </xf>
    <xf numFmtId="0" fontId="27" fillId="24" borderId="7">
      <alignment/>
      <protection locked="0"/>
    </xf>
    <xf numFmtId="184" fontId="9" fillId="0" borderId="0" applyFont="0" applyFill="0" applyBorder="0" applyAlignment="0" applyProtection="0"/>
    <xf numFmtId="0" fontId="17" fillId="0" borderId="8" applyNumberFormat="0" applyFill="0" applyProtection="0">
      <alignment horizontal="right"/>
    </xf>
    <xf numFmtId="0" fontId="24" fillId="0" borderId="0" applyNumberFormat="0" applyFill="0" applyBorder="0" applyAlignment="0" applyProtection="0"/>
    <xf numFmtId="0" fontId="43" fillId="0" borderId="9" applyNumberFormat="0" applyFill="0" applyAlignment="0" applyProtection="0"/>
    <xf numFmtId="0" fontId="44"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45" fillId="0" borderId="8" applyNumberFormat="0" applyFill="0" applyProtection="0">
      <alignment horizontal="center"/>
    </xf>
    <xf numFmtId="0" fontId="37" fillId="0" borderId="0" applyNumberFormat="0" applyFill="0" applyBorder="0" applyAlignment="0" applyProtection="0"/>
    <xf numFmtId="0" fontId="47" fillId="25" borderId="0" applyNumberFormat="0" applyBorder="0" applyAlignment="0" applyProtection="0"/>
    <xf numFmtId="0" fontId="0" fillId="0" borderId="0">
      <alignment vertical="center"/>
      <protection/>
    </xf>
    <xf numFmtId="0" fontId="35" fillId="0" borderId="2" applyNumberFormat="0" applyFill="0" applyProtection="0">
      <alignment horizontal="center"/>
    </xf>
    <xf numFmtId="0" fontId="29" fillId="13" borderId="0" applyNumberFormat="0" applyBorder="0" applyAlignment="0" applyProtection="0"/>
    <xf numFmtId="0" fontId="29" fillId="13" borderId="0" applyNumberFormat="0" applyBorder="0" applyAlignment="0" applyProtection="0"/>
    <xf numFmtId="0" fontId="39" fillId="13"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3" fillId="0" borderId="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1" fillId="0" borderId="12" applyNumberFormat="0" applyFill="0" applyAlignment="0" applyProtection="0"/>
    <xf numFmtId="0" fontId="52" fillId="8" borderId="13" applyNumberFormat="0" applyAlignment="0" applyProtection="0"/>
    <xf numFmtId="0" fontId="53" fillId="9" borderId="14" applyNumberFormat="0" applyAlignment="0" applyProtection="0"/>
    <xf numFmtId="0" fontId="54" fillId="0" borderId="0" applyNumberFormat="0" applyFill="0" applyBorder="0" applyAlignment="0" applyProtection="0"/>
    <xf numFmtId="0" fontId="35" fillId="0" borderId="2" applyNumberFormat="0" applyFill="0" applyProtection="0">
      <alignment horizontal="left"/>
    </xf>
    <xf numFmtId="0" fontId="55" fillId="0" borderId="0" applyNumberFormat="0" applyFill="0" applyBorder="0" applyAlignment="0" applyProtection="0"/>
    <xf numFmtId="0" fontId="56" fillId="0" borderId="15" applyNumberFormat="0" applyFill="0" applyAlignment="0" applyProtection="0"/>
    <xf numFmtId="0" fontId="0" fillId="0" borderId="0">
      <alignment/>
      <protection/>
    </xf>
    <xf numFmtId="41"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19" borderId="0" applyNumberFormat="0" applyBorder="0" applyAlignment="0" applyProtection="0"/>
    <xf numFmtId="0" fontId="15" fillId="31" borderId="0" applyNumberFormat="0" applyBorder="0" applyAlignment="0" applyProtection="0"/>
    <xf numFmtId="0" fontId="17" fillId="0" borderId="8" applyNumberFormat="0" applyFill="0" applyProtection="0">
      <alignment horizontal="left"/>
    </xf>
    <xf numFmtId="0" fontId="57" fillId="32" borderId="0" applyNumberFormat="0" applyBorder="0" applyAlignment="0" applyProtection="0"/>
    <xf numFmtId="0" fontId="46" fillId="8" borderId="16" applyNumberFormat="0" applyAlignment="0" applyProtection="0"/>
    <xf numFmtId="0" fontId="58" fillId="16" borderId="13" applyNumberFormat="0" applyAlignment="0" applyProtection="0"/>
    <xf numFmtId="1" fontId="17" fillId="0" borderId="2" applyFill="0" applyProtection="0">
      <alignment horizontal="center"/>
    </xf>
    <xf numFmtId="0" fontId="28" fillId="0" borderId="0">
      <alignment/>
      <protection/>
    </xf>
    <xf numFmtId="43" fontId="9" fillId="0" borderId="0" applyFont="0" applyFill="0" applyBorder="0" applyAlignment="0" applyProtection="0"/>
    <xf numFmtId="41" fontId="9" fillId="0" borderId="0" applyFont="0" applyFill="0" applyBorder="0" applyAlignment="0" applyProtection="0"/>
  </cellStyleXfs>
  <cellXfs count="100">
    <xf numFmtId="0" fontId="0" fillId="0" borderId="0" xfId="0" applyFont="1" applyAlignment="1">
      <alignment/>
    </xf>
    <xf numFmtId="0" fontId="1" fillId="33" borderId="0" xfId="24" applyFont="1" applyFill="1">
      <alignment/>
      <protection/>
    </xf>
    <xf numFmtId="0" fontId="2" fillId="33" borderId="0" xfId="0" applyFont="1" applyFill="1" applyAlignment="1">
      <alignment/>
    </xf>
    <xf numFmtId="0" fontId="3" fillId="33" borderId="0" xfId="24" applyFont="1" applyFill="1" applyAlignment="1">
      <alignment horizontal="center" vertical="center"/>
      <protection/>
    </xf>
    <xf numFmtId="0" fontId="0" fillId="33" borderId="0" xfId="24" applyFont="1" applyFill="1" applyAlignment="1">
      <alignment horizontal="center"/>
      <protection/>
    </xf>
    <xf numFmtId="0" fontId="0" fillId="33" borderId="0" xfId="24" applyFont="1" applyFill="1" applyAlignment="1">
      <alignment horizontal="center" vertical="center" wrapText="1"/>
      <protection/>
    </xf>
    <xf numFmtId="0" fontId="4" fillId="33" borderId="0" xfId="24" applyFont="1" applyFill="1" applyAlignment="1">
      <alignment horizontal="center" vertical="center"/>
      <protection/>
    </xf>
    <xf numFmtId="0" fontId="5" fillId="33" borderId="0" xfId="24" applyFont="1" applyFill="1" applyAlignment="1">
      <alignment horizontal="center" vertical="center"/>
      <protection/>
    </xf>
    <xf numFmtId="0" fontId="0" fillId="33" borderId="0" xfId="0" applyFont="1" applyFill="1" applyAlignment="1">
      <alignment/>
    </xf>
    <xf numFmtId="0" fontId="0" fillId="33" borderId="0" xfId="24" applyFont="1" applyFill="1" applyAlignment="1">
      <alignment horizontal="center" vertical="center"/>
      <protection/>
    </xf>
    <xf numFmtId="0" fontId="2" fillId="33" borderId="0" xfId="24" applyFont="1" applyFill="1" applyAlignment="1">
      <alignment horizontal="center" vertical="center"/>
      <protection/>
    </xf>
    <xf numFmtId="0" fontId="6" fillId="33" borderId="0" xfId="0" applyNumberFormat="1" applyFont="1" applyFill="1" applyAlignment="1">
      <alignment wrapText="1"/>
    </xf>
    <xf numFmtId="0" fontId="3" fillId="0" borderId="0" xfId="24" applyFont="1" applyFill="1" applyAlignment="1">
      <alignment horizontal="center" vertical="center"/>
      <protection/>
    </xf>
    <xf numFmtId="0" fontId="7" fillId="33" borderId="0" xfId="24" applyFont="1" applyFill="1" applyAlignment="1">
      <alignment horizontal="center" vertical="center"/>
      <protection/>
    </xf>
    <xf numFmtId="0" fontId="8" fillId="33" borderId="0" xfId="24" applyFont="1" applyFill="1" applyAlignment="1">
      <alignment horizontal="center" vertical="center" wrapText="1"/>
      <protection/>
    </xf>
    <xf numFmtId="0" fontId="4" fillId="33" borderId="0" xfId="24" applyFont="1" applyFill="1">
      <alignment/>
      <protection/>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xf>
    <xf numFmtId="0" fontId="1" fillId="33" borderId="0" xfId="0" applyFont="1" applyFill="1" applyAlignment="1">
      <alignment/>
    </xf>
    <xf numFmtId="0" fontId="6" fillId="33" borderId="0" xfId="0" applyFont="1" applyFill="1" applyAlignment="1">
      <alignment horizontal="center" vertical="center" wrapText="1"/>
    </xf>
    <xf numFmtId="0" fontId="5" fillId="33" borderId="0" xfId="24" applyFont="1" applyFill="1">
      <alignment/>
      <protection/>
    </xf>
    <xf numFmtId="0" fontId="9" fillId="33" borderId="0" xfId="0" applyFont="1" applyFill="1" applyAlignment="1">
      <alignment vertical="center"/>
    </xf>
    <xf numFmtId="0" fontId="0" fillId="0" borderId="0" xfId="0" applyFont="1" applyFill="1" applyAlignment="1">
      <alignment/>
    </xf>
    <xf numFmtId="0" fontId="6" fillId="33" borderId="0" xfId="24" applyFont="1" applyFill="1" applyAlignment="1">
      <alignment horizontal="center" vertical="center" wrapText="1"/>
      <protection/>
    </xf>
    <xf numFmtId="0" fontId="1" fillId="33" borderId="0" xfId="0" applyFont="1" applyFill="1" applyAlignment="1">
      <alignment horizontal="center" vertical="center" wrapText="1"/>
    </xf>
    <xf numFmtId="0" fontId="6" fillId="33" borderId="0" xfId="0" applyFont="1" applyFill="1" applyBorder="1" applyAlignment="1">
      <alignment horizontal="center" vertical="center" wrapText="1"/>
    </xf>
    <xf numFmtId="0" fontId="0" fillId="33" borderId="0" xfId="0" applyFont="1" applyFill="1" applyAlignment="1">
      <alignment/>
    </xf>
    <xf numFmtId="0" fontId="0" fillId="33" borderId="0" xfId="0" applyFont="1" applyFill="1" applyAlignment="1">
      <alignment horizontal="center"/>
    </xf>
    <xf numFmtId="0" fontId="0" fillId="33" borderId="0" xfId="24" applyFont="1" applyFill="1">
      <alignment/>
      <protection/>
    </xf>
    <xf numFmtId="194" fontId="0" fillId="33" borderId="0" xfId="24" applyNumberFormat="1" applyFont="1" applyFill="1">
      <alignment/>
      <protection/>
    </xf>
    <xf numFmtId="0" fontId="10" fillId="33" borderId="0" xfId="24" applyFont="1" applyFill="1" applyAlignment="1">
      <alignment horizontal="left" vertical="center" wrapText="1"/>
      <protection/>
    </xf>
    <xf numFmtId="0" fontId="11" fillId="33" borderId="0" xfId="24" applyFont="1" applyFill="1" applyAlignment="1">
      <alignment horizontal="center" vertical="center" wrapText="1"/>
      <protection/>
    </xf>
    <xf numFmtId="0" fontId="12" fillId="33" borderId="0" xfId="24" applyFont="1" applyFill="1" applyAlignment="1">
      <alignment horizontal="center" vertical="center" wrapText="1"/>
      <protection/>
    </xf>
    <xf numFmtId="0" fontId="12" fillId="33" borderId="0" xfId="24" applyFont="1" applyFill="1" applyAlignment="1">
      <alignment horizontal="center"/>
      <protection/>
    </xf>
    <xf numFmtId="0" fontId="12" fillId="33" borderId="0" xfId="24" applyFont="1" applyFill="1" applyAlignment="1">
      <alignment/>
      <protection/>
    </xf>
    <xf numFmtId="0" fontId="1" fillId="33" borderId="5" xfId="24" applyFont="1" applyFill="1" applyBorder="1" applyAlignment="1">
      <alignment horizontal="center" vertical="center" wrapText="1"/>
      <protection/>
    </xf>
    <xf numFmtId="0" fontId="13" fillId="33" borderId="5" xfId="24" applyFont="1" applyFill="1" applyBorder="1" applyAlignment="1">
      <alignment horizontal="center" vertical="center" wrapText="1"/>
      <protection/>
    </xf>
    <xf numFmtId="176" fontId="1" fillId="33" borderId="5" xfId="18" applyFont="1" applyFill="1" applyBorder="1" applyAlignment="1">
      <alignment horizontal="center" vertical="center" wrapText="1"/>
    </xf>
    <xf numFmtId="0" fontId="1" fillId="33" borderId="5" xfId="24" applyFont="1" applyFill="1" applyBorder="1">
      <alignment/>
      <protection/>
    </xf>
    <xf numFmtId="0" fontId="6" fillId="33" borderId="5" xfId="24" applyFont="1" applyFill="1" applyBorder="1" applyAlignment="1">
      <alignment horizontal="center" vertical="center" wrapText="1"/>
      <protection/>
    </xf>
    <xf numFmtId="0" fontId="6" fillId="33" borderId="5" xfId="0" applyFont="1" applyFill="1" applyBorder="1" applyAlignment="1" applyProtection="1">
      <alignment horizontal="center" vertical="center" wrapText="1"/>
      <protection/>
    </xf>
    <xf numFmtId="0" fontId="6" fillId="33" borderId="5" xfId="165" applyFont="1" applyFill="1" applyBorder="1" applyAlignment="1">
      <alignment horizontal="center" vertical="center" wrapText="1"/>
      <protection/>
    </xf>
    <xf numFmtId="0" fontId="5" fillId="33" borderId="5" xfId="0" applyFont="1" applyFill="1" applyBorder="1" applyAlignment="1" applyProtection="1">
      <alignment horizontal="center" vertical="center" wrapText="1"/>
      <protection/>
    </xf>
    <xf numFmtId="0" fontId="6" fillId="33" borderId="5" xfId="0" applyNumberFormat="1" applyFont="1" applyFill="1" applyBorder="1" applyAlignment="1">
      <alignment horizontal="center" vertical="center" wrapText="1"/>
    </xf>
    <xf numFmtId="0" fontId="6" fillId="33" borderId="5" xfId="0" applyFont="1" applyFill="1" applyBorder="1" applyAlignment="1">
      <alignment horizontal="center" vertical="center" wrapText="1"/>
    </xf>
    <xf numFmtId="0" fontId="6" fillId="33" borderId="5" xfId="32" applyFont="1" applyFill="1" applyBorder="1" applyAlignment="1">
      <alignment horizontal="center" vertical="center" wrapText="1"/>
      <protection/>
    </xf>
    <xf numFmtId="0" fontId="1" fillId="33" borderId="5" xfId="165" applyFont="1" applyFill="1" applyBorder="1" applyAlignment="1">
      <alignment horizontal="center" vertical="center" wrapText="1"/>
      <protection/>
    </xf>
    <xf numFmtId="0" fontId="1" fillId="33" borderId="5" xfId="0" applyFont="1" applyFill="1" applyBorder="1" applyAlignment="1">
      <alignment horizontal="center" vertical="center" wrapText="1"/>
    </xf>
    <xf numFmtId="0" fontId="6" fillId="0" borderId="5" xfId="24" applyFont="1" applyFill="1" applyBorder="1" applyAlignment="1">
      <alignment horizontal="center" vertical="center" wrapText="1"/>
      <protection/>
    </xf>
    <xf numFmtId="0" fontId="6" fillId="0" borderId="5" xfId="0" applyFont="1" applyFill="1" applyBorder="1" applyAlignment="1">
      <alignment vertical="center" wrapText="1"/>
    </xf>
    <xf numFmtId="0" fontId="6" fillId="0" borderId="5" xfId="165" applyFont="1" applyFill="1" applyBorder="1" applyAlignment="1">
      <alignment horizontal="center" vertical="center" wrapText="1"/>
      <protection/>
    </xf>
    <xf numFmtId="49" fontId="6" fillId="33" borderId="5" xfId="24" applyNumberFormat="1" applyFont="1" applyFill="1" applyBorder="1" applyAlignment="1">
      <alignment horizontal="center" vertical="center" wrapText="1"/>
      <protection/>
    </xf>
    <xf numFmtId="0" fontId="14" fillId="33" borderId="0" xfId="24" applyFont="1" applyFill="1" applyBorder="1" applyAlignment="1">
      <alignment horizontal="right" vertical="center" wrapText="1"/>
      <protection/>
    </xf>
    <xf numFmtId="0" fontId="0" fillId="33" borderId="0" xfId="0" applyFont="1" applyFill="1" applyBorder="1" applyAlignment="1">
      <alignment/>
    </xf>
    <xf numFmtId="0" fontId="0" fillId="33" borderId="5" xfId="0" applyFont="1" applyFill="1" applyBorder="1" applyAlignment="1">
      <alignment/>
    </xf>
    <xf numFmtId="194" fontId="1" fillId="33" borderId="5" xfId="24" applyNumberFormat="1" applyFont="1" applyFill="1" applyBorder="1" applyAlignment="1">
      <alignment horizontal="center" vertical="center" wrapText="1"/>
      <protection/>
    </xf>
    <xf numFmtId="0" fontId="1" fillId="33" borderId="5" xfId="0" applyFont="1" applyFill="1" applyBorder="1" applyAlignment="1">
      <alignment horizontal="center" vertical="center"/>
    </xf>
    <xf numFmtId="194" fontId="1" fillId="33" borderId="5" xfId="0" applyNumberFormat="1" applyFont="1" applyFill="1" applyBorder="1" applyAlignment="1">
      <alignment horizontal="center" vertical="center"/>
    </xf>
    <xf numFmtId="0" fontId="6" fillId="33" borderId="5" xfId="0" applyFont="1" applyFill="1" applyBorder="1" applyAlignment="1">
      <alignment horizontal="center" vertical="center"/>
    </xf>
    <xf numFmtId="194" fontId="6" fillId="33" borderId="5" xfId="0" applyNumberFormat="1" applyFont="1" applyFill="1" applyBorder="1" applyAlignment="1">
      <alignment horizontal="center" vertical="center"/>
    </xf>
    <xf numFmtId="0" fontId="6" fillId="33" borderId="5" xfId="44" applyFont="1" applyFill="1" applyBorder="1" applyAlignment="1">
      <alignment horizontal="center" vertical="center" wrapText="1"/>
      <protection/>
    </xf>
    <xf numFmtId="0" fontId="6" fillId="33" borderId="5" xfId="24" applyFont="1" applyFill="1" applyBorder="1" applyAlignment="1">
      <alignment horizontal="center" vertical="center"/>
      <protection/>
    </xf>
    <xf numFmtId="195" fontId="6" fillId="33" borderId="5" xfId="24" applyNumberFormat="1" applyFont="1" applyFill="1" applyBorder="1" applyAlignment="1">
      <alignment horizontal="center" vertical="center" wrapText="1"/>
      <protection/>
    </xf>
    <xf numFmtId="0" fontId="6" fillId="33" borderId="5" xfId="50" applyFont="1" applyFill="1" applyBorder="1" applyAlignment="1">
      <alignment horizontal="center" vertical="center" wrapText="1"/>
      <protection/>
    </xf>
    <xf numFmtId="0" fontId="6" fillId="33" borderId="0" xfId="0" applyFont="1" applyFill="1" applyBorder="1" applyAlignment="1">
      <alignment vertical="center" wrapText="1"/>
    </xf>
    <xf numFmtId="0" fontId="6" fillId="0" borderId="5" xfId="0" applyFont="1" applyFill="1" applyBorder="1" applyAlignment="1">
      <alignment horizontal="center" vertical="center"/>
    </xf>
    <xf numFmtId="194" fontId="6" fillId="0" borderId="5" xfId="0" applyNumberFormat="1" applyFont="1" applyFill="1" applyBorder="1" applyAlignment="1">
      <alignment horizontal="center" vertical="center"/>
    </xf>
    <xf numFmtId="0" fontId="8" fillId="33" borderId="0" xfId="24" applyFont="1" applyFill="1" applyAlignment="1">
      <alignment vertical="center" wrapText="1"/>
      <protection/>
    </xf>
    <xf numFmtId="0" fontId="2" fillId="33" borderId="0" xfId="24" applyFont="1" applyFill="1" applyBorder="1" applyAlignment="1">
      <alignment horizontal="center" vertical="center" wrapText="1"/>
      <protection/>
    </xf>
    <xf numFmtId="0" fontId="0" fillId="33" borderId="0" xfId="24" applyFont="1" applyFill="1" applyBorder="1" applyAlignment="1">
      <alignment horizontal="center" vertical="center" wrapText="1"/>
      <protection/>
    </xf>
    <xf numFmtId="0" fontId="8" fillId="33" borderId="5" xfId="0" applyFont="1" applyFill="1" applyBorder="1" applyAlignment="1">
      <alignment horizontal="center" vertical="center"/>
    </xf>
    <xf numFmtId="0" fontId="9" fillId="33" borderId="0" xfId="0" applyFont="1" applyFill="1" applyBorder="1" applyAlignment="1">
      <alignment/>
    </xf>
    <xf numFmtId="0" fontId="6" fillId="33" borderId="5" xfId="0" applyNumberFormat="1" applyFont="1" applyFill="1" applyBorder="1" applyAlignment="1">
      <alignment horizontal="center" vertical="center"/>
    </xf>
    <xf numFmtId="0" fontId="6" fillId="33" borderId="5" xfId="0" applyFont="1" applyFill="1" applyBorder="1" applyAlignment="1">
      <alignment horizontal="left" vertical="center" wrapText="1"/>
    </xf>
    <xf numFmtId="0" fontId="8" fillId="33" borderId="5" xfId="24" applyFont="1" applyFill="1" applyBorder="1" applyAlignment="1">
      <alignment horizontal="center" vertical="center" wrapText="1"/>
      <protection/>
    </xf>
    <xf numFmtId="0" fontId="8" fillId="33" borderId="5" xfId="165" applyFont="1" applyFill="1" applyBorder="1" applyAlignment="1">
      <alignment horizontal="center" vertical="center" wrapText="1"/>
      <protection/>
    </xf>
    <xf numFmtId="0" fontId="6" fillId="33" borderId="5" xfId="96" applyNumberFormat="1" applyFont="1" applyFill="1" applyBorder="1" applyAlignment="1" applyProtection="1">
      <alignment horizontal="center" vertical="center" wrapText="1"/>
      <protection locked="0"/>
    </xf>
    <xf numFmtId="0" fontId="6" fillId="33" borderId="5" xfId="165" applyNumberFormat="1" applyFont="1" applyFill="1" applyBorder="1" applyAlignment="1">
      <alignment horizontal="center" vertical="center" wrapText="1"/>
      <protection/>
    </xf>
    <xf numFmtId="0" fontId="6" fillId="33" borderId="5" xfId="0" applyNumberFormat="1" applyFont="1" applyFill="1" applyBorder="1" applyAlignment="1">
      <alignment vertical="center" wrapText="1"/>
    </xf>
    <xf numFmtId="0" fontId="2" fillId="33" borderId="5" xfId="0" applyFont="1" applyFill="1" applyBorder="1" applyAlignment="1">
      <alignment/>
    </xf>
    <xf numFmtId="0" fontId="1" fillId="33" borderId="5" xfId="0" applyNumberFormat="1" applyFont="1" applyFill="1" applyBorder="1" applyAlignment="1">
      <alignment horizontal="center" vertical="center" wrapText="1"/>
    </xf>
    <xf numFmtId="0" fontId="6" fillId="33" borderId="5" xfId="166" applyFont="1" applyFill="1" applyBorder="1" applyAlignment="1">
      <alignment horizontal="center" vertical="center" wrapText="1"/>
      <protection/>
    </xf>
    <xf numFmtId="0" fontId="6" fillId="33" borderId="5" xfId="164" applyFont="1" applyFill="1" applyBorder="1" applyAlignment="1">
      <alignment horizontal="center" vertical="center" wrapText="1"/>
      <protection/>
    </xf>
    <xf numFmtId="0" fontId="1" fillId="33" borderId="5" xfId="24" applyFont="1" applyFill="1" applyBorder="1" applyAlignment="1">
      <alignment horizontal="center" vertical="center"/>
      <protection/>
    </xf>
    <xf numFmtId="0" fontId="8" fillId="0" borderId="5" xfId="0" applyFont="1" applyFill="1" applyBorder="1" applyAlignment="1">
      <alignment horizontal="center" vertical="center"/>
    </xf>
    <xf numFmtId="0" fontId="6" fillId="33" borderId="0" xfId="0" applyFont="1" applyFill="1" applyAlignment="1">
      <alignment horizontal="center" vertical="center"/>
    </xf>
    <xf numFmtId="0" fontId="5" fillId="33" borderId="5" xfId="0" applyFont="1" applyFill="1" applyBorder="1" applyAlignment="1">
      <alignment horizontal="center" vertical="center"/>
    </xf>
    <xf numFmtId="195" fontId="6" fillId="33" borderId="5"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9" fillId="33" borderId="0" xfId="0" applyFont="1" applyFill="1" applyBorder="1" applyAlignment="1">
      <alignment horizontal="center" vertical="center"/>
    </xf>
    <xf numFmtId="195" fontId="6" fillId="33" borderId="5" xfId="0" applyNumberFormat="1" applyFont="1" applyFill="1" applyBorder="1" applyAlignment="1">
      <alignment horizontal="center" vertical="center"/>
    </xf>
    <xf numFmtId="0" fontId="9" fillId="33" borderId="0" xfId="0" applyFont="1" applyFill="1" applyBorder="1" applyAlignment="1">
      <alignment vertical="center"/>
    </xf>
    <xf numFmtId="195" fontId="6" fillId="0" borderId="5" xfId="0" applyNumberFormat="1" applyFont="1" applyFill="1" applyBorder="1" applyAlignment="1">
      <alignment horizontal="center" vertical="center"/>
    </xf>
    <xf numFmtId="0" fontId="6" fillId="33" borderId="0" xfId="24" applyFont="1" applyFill="1" applyAlignment="1">
      <alignment vertical="center" wrapText="1"/>
      <protection/>
    </xf>
    <xf numFmtId="0" fontId="6" fillId="33" borderId="0" xfId="0" applyNumberFormat="1" applyFont="1" applyFill="1" applyBorder="1" applyAlignment="1">
      <alignment horizontal="center" vertical="center" wrapText="1"/>
    </xf>
    <xf numFmtId="0" fontId="6" fillId="0" borderId="0" xfId="0" applyFont="1" applyFill="1" applyAlignment="1">
      <alignment/>
    </xf>
    <xf numFmtId="0" fontId="6" fillId="33" borderId="5" xfId="52" applyNumberFormat="1" applyFont="1" applyFill="1" applyBorder="1" applyAlignment="1" applyProtection="1">
      <alignment horizontal="center" vertical="center" wrapText="1"/>
      <protection locked="0"/>
    </xf>
    <xf numFmtId="0" fontId="0" fillId="33" borderId="0" xfId="24" applyFont="1" applyFill="1" applyAlignment="1">
      <alignment vertical="center"/>
      <protection/>
    </xf>
    <xf numFmtId="194" fontId="6" fillId="33" borderId="5" xfId="24" applyNumberFormat="1" applyFont="1" applyFill="1" applyBorder="1" applyAlignment="1">
      <alignment horizontal="center" vertical="center"/>
      <protection/>
    </xf>
  </cellXfs>
  <cellStyles count="184">
    <cellStyle name="Normal" xfId="0"/>
    <cellStyle name="Comma" xfId="15"/>
    <cellStyle name="_ET_STYLE_NoName_00__汇总_6" xfId="16"/>
    <cellStyle name="_Book1" xfId="17"/>
    <cellStyle name="Currency" xfId="18"/>
    <cellStyle name="_ET_STYLE_NoName_00__汇总_8" xfId="19"/>
    <cellStyle name="Comma [0]" xfId="20"/>
    <cellStyle name="Comma [0]_!!!GO" xfId="21"/>
    <cellStyle name="Percent" xfId="22"/>
    <cellStyle name="_Book1_1" xfId="23"/>
    <cellStyle name="_ET_STYLE_NoName_00_" xfId="24"/>
    <cellStyle name="Currency [0]" xfId="25"/>
    <cellStyle name="60% - 强调文字颜色 1" xfId="26"/>
    <cellStyle name="_20100326高清市院遂宁检察院1080P配置清单26日改" xfId="27"/>
    <cellStyle name="_Book1_2" xfId="28"/>
    <cellStyle name="Accent2 - 20%" xfId="29"/>
    <cellStyle name="_ET_STYLE_NoName_00__汇总" xfId="30"/>
    <cellStyle name="40% - 强调文字颜色 2" xfId="31"/>
    <cellStyle name="_ET_STYLE_NoName_00__2015前期1.13" xfId="32"/>
    <cellStyle name="_ET_STYLE_NoName_00__Book1" xfId="33"/>
    <cellStyle name="_ET_STYLE_NoName_00__汇总_12" xfId="34"/>
    <cellStyle name="注释" xfId="35"/>
    <cellStyle name="_ET_STYLE_NoName_00__Sheet3" xfId="36"/>
    <cellStyle name="_ET_STYLE_NoName_00__Book1_1" xfId="37"/>
    <cellStyle name="Accent1 - 60%" xfId="38"/>
    <cellStyle name="Accent5 - 20%" xfId="39"/>
    <cellStyle name="_ET_STYLE_NoName_00__Book1_2" xfId="40"/>
    <cellStyle name="_ET_STYLE_NoName_00__汇总_10" xfId="41"/>
    <cellStyle name="_ET_STYLE_NoName_00__Book1_3" xfId="42"/>
    <cellStyle name="Accent2" xfId="43"/>
    <cellStyle name="常规_Sheet1_31" xfId="44"/>
    <cellStyle name="_ET_STYLE_NoName_00__汇总_1" xfId="45"/>
    <cellStyle name="_ET_STYLE_NoName_00__项目表_1" xfId="46"/>
    <cellStyle name="_ET_STYLE_NoName_00__汇总_11" xfId="47"/>
    <cellStyle name="Accent3 - 60%" xfId="48"/>
    <cellStyle name="Accent3" xfId="49"/>
    <cellStyle name="常规_Sheet1_27" xfId="50"/>
    <cellStyle name="_ET_STYLE_NoName_00__汇总_2" xfId="51"/>
    <cellStyle name="常规_Sheet1_2" xfId="52"/>
    <cellStyle name="Accent4" xfId="53"/>
    <cellStyle name="_ET_STYLE_NoName_00__汇总_3" xfId="54"/>
    <cellStyle name="_ET_STYLE_NoName_00__汇总_4" xfId="55"/>
    <cellStyle name="_ET_STYLE_NoName_00__汇总_5" xfId="56"/>
    <cellStyle name="Hyperlink" xfId="57"/>
    <cellStyle name="Accent2 - 40%" xfId="58"/>
    <cellStyle name="_ET_STYLE_NoName_00__汇总_7" xfId="59"/>
    <cellStyle name="_ET_STYLE_NoName_00__汇总_9" xfId="60"/>
    <cellStyle name="_弱电系统设备配置报价清单" xfId="61"/>
    <cellStyle name="0,0&#13;&#10;NA&#13;&#10;" xfId="62"/>
    <cellStyle name="40% - 强调文字颜色 6" xfId="63"/>
    <cellStyle name="20% - 强调文字颜色 1" xfId="64"/>
    <cellStyle name="20% - 强调文字颜色 2" xfId="65"/>
    <cellStyle name="20% - 强调文字颜色 3" xfId="66"/>
    <cellStyle name="20% - 强调文字颜色 4" xfId="67"/>
    <cellStyle name="20% - 强调文字颜色 5" xfId="68"/>
    <cellStyle name="20% - 强调文字颜色 6" xfId="69"/>
    <cellStyle name="40% - 强调文字颜色 1" xfId="70"/>
    <cellStyle name="40% - 强调文字颜色 3" xfId="71"/>
    <cellStyle name="Mon閠aire [0]_!!!GO" xfId="72"/>
    <cellStyle name="Accent3 - 40%" xfId="73"/>
    <cellStyle name="40% - 强调文字颜色 4" xfId="74"/>
    <cellStyle name="40% - 强调文字颜色 5" xfId="75"/>
    <cellStyle name="60% - 强调文字颜色 2" xfId="76"/>
    <cellStyle name="日期" xfId="77"/>
    <cellStyle name="Accent2 - 60%" xfId="78"/>
    <cellStyle name="60% - 强调文字颜色 3" xfId="79"/>
    <cellStyle name="60% - 强调文字颜色 4" xfId="80"/>
    <cellStyle name="60% - 强调文字颜色 5" xfId="81"/>
    <cellStyle name="60% - 强调文字颜色 6" xfId="82"/>
    <cellStyle name="6mal" xfId="83"/>
    <cellStyle name="Accent1" xfId="84"/>
    <cellStyle name="Accent1 - 20%" xfId="85"/>
    <cellStyle name="Accent1 - 40%" xfId="86"/>
    <cellStyle name="Milliers_!!!GO" xfId="87"/>
    <cellStyle name="Accent3 - 20%" xfId="88"/>
    <cellStyle name="Accent4 - 20%" xfId="89"/>
    <cellStyle name="Accent4 - 40%" xfId="90"/>
    <cellStyle name="捠壿 [0.00]_Region Orders (2)" xfId="91"/>
    <cellStyle name="Accent4 - 60%" xfId="92"/>
    <cellStyle name="Accent5" xfId="93"/>
    <cellStyle name="Accent5 - 40%" xfId="94"/>
    <cellStyle name="Accent5 - 60%" xfId="95"/>
    <cellStyle name="常规_Sheet1_4" xfId="96"/>
    <cellStyle name="Accent6" xfId="97"/>
    <cellStyle name="Accent6 - 20%" xfId="98"/>
    <cellStyle name="Accent6 - 40%" xfId="99"/>
    <cellStyle name="Accent6 - 60%" xfId="100"/>
    <cellStyle name="args.style" xfId="101"/>
    <cellStyle name="ColLevel_0" xfId="102"/>
    <cellStyle name="comma zerodec" xfId="103"/>
    <cellStyle name="Comma_!!!GO" xfId="104"/>
    <cellStyle name="Currency [0]_!!!GO" xfId="105"/>
    <cellStyle name="样式 1" xfId="106"/>
    <cellStyle name="分级显示列_1_Book1" xfId="107"/>
    <cellStyle name="Currency_!!!GO" xfId="108"/>
    <cellStyle name="Currency1" xfId="109"/>
    <cellStyle name="Date" xfId="110"/>
    <cellStyle name="Dollar (zero dec)" xfId="111"/>
    <cellStyle name="Grey" xfId="112"/>
    <cellStyle name="Header1" xfId="113"/>
    <cellStyle name="Header2" xfId="114"/>
    <cellStyle name="Input [yellow]" xfId="115"/>
    <cellStyle name="Input Cells" xfId="116"/>
    <cellStyle name="Linked Cells" xfId="117"/>
    <cellStyle name="Millares [0]_96 Risk" xfId="118"/>
    <cellStyle name="Millares_96 Risk" xfId="119"/>
    <cellStyle name="Milliers [0]_!!!GO" xfId="120"/>
    <cellStyle name="Moneda [0]_96 Risk" xfId="121"/>
    <cellStyle name="Moneda_96 Risk" xfId="122"/>
    <cellStyle name="常规 3" xfId="123"/>
    <cellStyle name="Mon閠aire_!!!GO" xfId="124"/>
    <cellStyle name="New Times Roman" xfId="125"/>
    <cellStyle name="no dec" xfId="126"/>
    <cellStyle name="Normal - Style1" xfId="127"/>
    <cellStyle name="Normal_!!!GO" xfId="128"/>
    <cellStyle name="PSInt" xfId="129"/>
    <cellStyle name="per.style" xfId="130"/>
    <cellStyle name="Percent [2]" xfId="131"/>
    <cellStyle name="Percent_!!!GO" xfId="132"/>
    <cellStyle name="Pourcentage_pldt" xfId="133"/>
    <cellStyle name="强调文字颜色 4" xfId="134"/>
    <cellStyle name="PSChar" xfId="135"/>
    <cellStyle name="PSDate" xfId="136"/>
    <cellStyle name="PSDec" xfId="137"/>
    <cellStyle name="PSHeading" xfId="138"/>
    <cellStyle name="PSSpacer" xfId="139"/>
    <cellStyle name="RowLevel_0" xfId="140"/>
    <cellStyle name="sstot" xfId="141"/>
    <cellStyle name="Standard_AREAS" xfId="142"/>
    <cellStyle name="t" xfId="143"/>
    <cellStyle name="t_HVAC Equipment (3)" xfId="144"/>
    <cellStyle name="捠壿_Region Orders (2)" xfId="145"/>
    <cellStyle name="编号" xfId="146"/>
    <cellStyle name="标题" xfId="147"/>
    <cellStyle name="标题 1" xfId="148"/>
    <cellStyle name="标题 2" xfId="149"/>
    <cellStyle name="标题 3" xfId="150"/>
    <cellStyle name="标题 4" xfId="151"/>
    <cellStyle name="标题1" xfId="152"/>
    <cellStyle name="表标题" xfId="153"/>
    <cellStyle name="强调 3" xfId="154"/>
    <cellStyle name="常规 2 2" xfId="155"/>
    <cellStyle name="部门" xfId="156"/>
    <cellStyle name="差" xfId="157"/>
    <cellStyle name="差_Book1" xfId="158"/>
    <cellStyle name="差_Book1_1" xfId="159"/>
    <cellStyle name="Followed Hyperlink" xfId="160"/>
    <cellStyle name="常规 11" xfId="161"/>
    <cellStyle name="常规 2" xfId="162"/>
    <cellStyle name="常规 4" xfId="163"/>
    <cellStyle name="常规_2015前期1.13" xfId="164"/>
    <cellStyle name="常规_Sheet1" xfId="165"/>
    <cellStyle name="常规_Sheet1_2015前期1.13" xfId="166"/>
    <cellStyle name="分级显示行_1_Book1" xfId="167"/>
    <cellStyle name="好" xfId="168"/>
    <cellStyle name="好_Book1" xfId="169"/>
    <cellStyle name="好_Book1_1" xfId="170"/>
    <cellStyle name="汇总" xfId="171"/>
    <cellStyle name="计算" xfId="172"/>
    <cellStyle name="检查单元格" xfId="173"/>
    <cellStyle name="解释性文本" xfId="174"/>
    <cellStyle name="借出原因" xfId="175"/>
    <cellStyle name="警告文本" xfId="176"/>
    <cellStyle name="链接单元格" xfId="177"/>
    <cellStyle name="普通_laroux" xfId="178"/>
    <cellStyle name="千分位[0]_laroux" xfId="179"/>
    <cellStyle name="千分位_laroux" xfId="180"/>
    <cellStyle name="千位[0]_ 方正PC" xfId="181"/>
    <cellStyle name="千位_ 方正PC" xfId="182"/>
    <cellStyle name="强调 1" xfId="183"/>
    <cellStyle name="强调 2" xfId="184"/>
    <cellStyle name="强调文字颜色 1" xfId="185"/>
    <cellStyle name="强调文字颜色 2" xfId="186"/>
    <cellStyle name="强调文字颜色 3" xfId="187"/>
    <cellStyle name="强调文字颜色 5" xfId="188"/>
    <cellStyle name="强调文字颜色 6" xfId="189"/>
    <cellStyle name="商品名称" xfId="190"/>
    <cellStyle name="适中" xfId="191"/>
    <cellStyle name="输出" xfId="192"/>
    <cellStyle name="输入" xfId="193"/>
    <cellStyle name="数量" xfId="194"/>
    <cellStyle name="昗弨_Pacific Region P&amp;L" xfId="195"/>
    <cellStyle name="寘嬫愗傝 [0.00]_Region Orders (2)" xfId="196"/>
    <cellStyle name="寘嬫愗傝_Region Orders (2)" xfId="19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0"/>
  <sheetViews>
    <sheetView tabSelected="1" workbookViewId="0" topLeftCell="A1">
      <selection activeCell="P8" sqref="P8"/>
    </sheetView>
  </sheetViews>
  <sheetFormatPr defaultColWidth="3.375" defaultRowHeight="14.25"/>
  <cols>
    <col min="1" max="1" width="2.875" style="27" customWidth="1"/>
    <col min="2" max="2" width="26.625" style="28" customWidth="1"/>
    <col min="3" max="3" width="25.625" style="28" customWidth="1"/>
    <col min="4" max="4" width="7.375" style="28" customWidth="1"/>
    <col min="5" max="8" width="4.625" style="27" customWidth="1"/>
    <col min="9" max="9" width="11.375" style="27" customWidth="1"/>
    <col min="10" max="10" width="8.75390625" style="27" customWidth="1"/>
    <col min="11" max="11" width="8.75390625" style="29" customWidth="1"/>
    <col min="12" max="12" width="8.75390625" style="27" customWidth="1"/>
    <col min="13" max="13" width="8.75390625" style="30" customWidth="1"/>
    <col min="14" max="14" width="3.50390625" style="27" customWidth="1"/>
    <col min="15" max="15" width="3.375" style="27" customWidth="1"/>
    <col min="16" max="16" width="9.375" style="27" customWidth="1"/>
    <col min="17" max="17" width="5.25390625" style="27" bestFit="1" customWidth="1"/>
    <col min="18" max="22" width="3.375" style="27" customWidth="1"/>
    <col min="23" max="23" width="3.50390625" style="27" bestFit="1" customWidth="1"/>
    <col min="24" max="16384" width="3.375" style="27" customWidth="1"/>
  </cols>
  <sheetData>
    <row r="1" spans="1:2" ht="16.5" customHeight="1">
      <c r="A1" s="31" t="s">
        <v>0</v>
      </c>
      <c r="B1" s="31"/>
    </row>
    <row r="2" spans="1:13" ht="27" customHeight="1">
      <c r="A2" s="32" t="s">
        <v>1</v>
      </c>
      <c r="B2" s="27"/>
      <c r="C2" s="27"/>
      <c r="D2" s="27"/>
      <c r="K2" s="27"/>
      <c r="M2" s="27"/>
    </row>
    <row r="3" spans="1:13" ht="13.5" customHeight="1">
      <c r="A3" s="33"/>
      <c r="B3" s="34"/>
      <c r="C3" s="34"/>
      <c r="D3" s="34"/>
      <c r="E3" s="35"/>
      <c r="F3" s="35"/>
      <c r="G3" s="35"/>
      <c r="H3" s="35"/>
      <c r="I3" s="35"/>
      <c r="J3" s="35"/>
      <c r="K3" s="35"/>
      <c r="L3" s="53" t="s">
        <v>2</v>
      </c>
      <c r="M3" s="54"/>
    </row>
    <row r="4" spans="1:13" ht="18.75" customHeight="1">
      <c r="A4" s="36" t="s">
        <v>3</v>
      </c>
      <c r="B4" s="36" t="s">
        <v>4</v>
      </c>
      <c r="C4" s="36" t="s">
        <v>5</v>
      </c>
      <c r="D4" s="36" t="s">
        <v>6</v>
      </c>
      <c r="E4" s="36" t="s">
        <v>7</v>
      </c>
      <c r="F4" s="36"/>
      <c r="G4" s="36"/>
      <c r="H4" s="36"/>
      <c r="I4" s="36" t="s">
        <v>8</v>
      </c>
      <c r="J4" s="36" t="s">
        <v>9</v>
      </c>
      <c r="K4" s="36" t="s">
        <v>10</v>
      </c>
      <c r="L4" s="36" t="s">
        <v>11</v>
      </c>
      <c r="M4" s="36"/>
    </row>
    <row r="5" spans="1:13" ht="33.75" customHeight="1">
      <c r="A5" s="36"/>
      <c r="B5" s="36"/>
      <c r="C5" s="36"/>
      <c r="D5" s="36"/>
      <c r="E5" s="36" t="s">
        <v>12</v>
      </c>
      <c r="F5" s="36" t="s">
        <v>13</v>
      </c>
      <c r="G5" s="36" t="s">
        <v>14</v>
      </c>
      <c r="H5" s="36" t="s">
        <v>15</v>
      </c>
      <c r="I5" s="36"/>
      <c r="J5" s="36"/>
      <c r="K5" s="55"/>
      <c r="L5" s="36" t="s">
        <v>16</v>
      </c>
      <c r="M5" s="56" t="s">
        <v>17</v>
      </c>
    </row>
    <row r="6" spans="1:13" s="1" customFormat="1" ht="40.5" customHeight="1">
      <c r="A6" s="36"/>
      <c r="B6" s="37" t="s">
        <v>18</v>
      </c>
      <c r="C6" s="37"/>
      <c r="D6" s="36"/>
      <c r="E6" s="36" t="s">
        <v>19</v>
      </c>
      <c r="F6" s="36" t="s">
        <v>20</v>
      </c>
      <c r="G6" s="36" t="s">
        <v>21</v>
      </c>
      <c r="H6" s="36" t="s">
        <v>22</v>
      </c>
      <c r="I6" s="57">
        <f aca="true" t="shared" si="0" ref="I6:L6">SUM(I7,I102)</f>
        <v>6095400</v>
      </c>
      <c r="J6" s="57">
        <f t="shared" si="0"/>
        <v>1330926</v>
      </c>
      <c r="K6" s="57">
        <f t="shared" si="0"/>
        <v>1400258</v>
      </c>
      <c r="L6" s="57">
        <f t="shared" si="0"/>
        <v>1261689</v>
      </c>
      <c r="M6" s="58">
        <f aca="true" t="shared" si="1" ref="M6:M8">L6/K6*100</f>
        <v>90.1040379701455</v>
      </c>
    </row>
    <row r="7" spans="1:13" s="1" customFormat="1" ht="31.5" customHeight="1">
      <c r="A7" s="38" t="s">
        <v>23</v>
      </c>
      <c r="B7" s="38"/>
      <c r="C7" s="38"/>
      <c r="D7" s="38"/>
      <c r="E7" s="39"/>
      <c r="F7" s="39"/>
      <c r="G7" s="39"/>
      <c r="H7" s="39"/>
      <c r="I7" s="57">
        <f aca="true" t="shared" si="2" ref="I7:L7">SUM(I8,I27,I41,I45,I47,I57,I63,I68,I76,I84,I86,I89,I96)</f>
        <v>4256800</v>
      </c>
      <c r="J7" s="57">
        <f t="shared" si="2"/>
        <v>1330926</v>
      </c>
      <c r="K7" s="57">
        <f t="shared" si="2"/>
        <v>1400258</v>
      </c>
      <c r="L7" s="57">
        <f t="shared" si="2"/>
        <v>1261689</v>
      </c>
      <c r="M7" s="58">
        <f t="shared" si="1"/>
        <v>90.1040379701455</v>
      </c>
    </row>
    <row r="8" spans="1:13" s="2" customFormat="1" ht="27" customHeight="1">
      <c r="A8" s="38" t="s">
        <v>24</v>
      </c>
      <c r="B8" s="38"/>
      <c r="C8" s="38"/>
      <c r="D8" s="38"/>
      <c r="E8" s="36"/>
      <c r="F8" s="36"/>
      <c r="G8" s="36"/>
      <c r="H8" s="36"/>
      <c r="I8" s="57">
        <f aca="true" t="shared" si="3" ref="I8:L8">SUM(I9:I26)</f>
        <v>1131000</v>
      </c>
      <c r="J8" s="57">
        <f t="shared" si="3"/>
        <v>351000</v>
      </c>
      <c r="K8" s="57">
        <f t="shared" si="3"/>
        <v>328400</v>
      </c>
      <c r="L8" s="57">
        <f t="shared" si="3"/>
        <v>277150</v>
      </c>
      <c r="M8" s="58">
        <f t="shared" si="1"/>
        <v>84.39403166869671</v>
      </c>
    </row>
    <row r="9" spans="1:13" s="3" customFormat="1" ht="60" customHeight="1">
      <c r="A9" s="40">
        <v>1</v>
      </c>
      <c r="B9" s="41" t="s">
        <v>25</v>
      </c>
      <c r="C9" s="41" t="s">
        <v>26</v>
      </c>
      <c r="D9" s="41" t="s">
        <v>27</v>
      </c>
      <c r="E9" s="40" t="s">
        <v>28</v>
      </c>
      <c r="F9" s="42" t="s">
        <v>28</v>
      </c>
      <c r="G9" s="42" t="s">
        <v>28</v>
      </c>
      <c r="H9" s="42" t="s">
        <v>28</v>
      </c>
      <c r="I9" s="59">
        <v>450000</v>
      </c>
      <c r="J9" s="59">
        <v>105000</v>
      </c>
      <c r="K9" s="59">
        <v>200000</v>
      </c>
      <c r="L9" s="59">
        <v>166500</v>
      </c>
      <c r="M9" s="60">
        <f aca="true" t="shared" si="4" ref="M9:M27">L9/K9*100</f>
        <v>83.25</v>
      </c>
    </row>
    <row r="10" spans="1:13" s="3" customFormat="1" ht="56.25" customHeight="1">
      <c r="A10" s="40">
        <v>2</v>
      </c>
      <c r="B10" s="41" t="s">
        <v>29</v>
      </c>
      <c r="C10" s="41" t="s">
        <v>30</v>
      </c>
      <c r="D10" s="40" t="s">
        <v>31</v>
      </c>
      <c r="E10" s="42" t="s">
        <v>28</v>
      </c>
      <c r="F10" s="42" t="s">
        <v>28</v>
      </c>
      <c r="G10" s="42" t="s">
        <v>28</v>
      </c>
      <c r="H10" s="42" t="s">
        <v>28</v>
      </c>
      <c r="I10" s="59">
        <v>65700</v>
      </c>
      <c r="J10" s="59">
        <v>13700</v>
      </c>
      <c r="K10" s="59">
        <v>20000</v>
      </c>
      <c r="L10" s="59">
        <v>17400</v>
      </c>
      <c r="M10" s="60">
        <f t="shared" si="4"/>
        <v>87</v>
      </c>
    </row>
    <row r="11" spans="1:13" s="3" customFormat="1" ht="37.5" customHeight="1">
      <c r="A11" s="40">
        <v>3</v>
      </c>
      <c r="B11" s="42" t="s">
        <v>32</v>
      </c>
      <c r="C11" s="42" t="s">
        <v>33</v>
      </c>
      <c r="D11" s="40" t="s">
        <v>34</v>
      </c>
      <c r="E11" s="42" t="s">
        <v>28</v>
      </c>
      <c r="F11" s="42" t="s">
        <v>35</v>
      </c>
      <c r="G11" s="42" t="s">
        <v>28</v>
      </c>
      <c r="H11" s="42" t="s">
        <v>28</v>
      </c>
      <c r="I11" s="59">
        <v>25000</v>
      </c>
      <c r="J11" s="59">
        <v>5600</v>
      </c>
      <c r="K11" s="59">
        <v>7000</v>
      </c>
      <c r="L11" s="59">
        <v>6120</v>
      </c>
      <c r="M11" s="60">
        <f t="shared" si="4"/>
        <v>87.42857142857143</v>
      </c>
    </row>
    <row r="12" spans="1:13" s="3" customFormat="1" ht="36.75" customHeight="1">
      <c r="A12" s="40">
        <v>4</v>
      </c>
      <c r="B12" s="40" t="s">
        <v>36</v>
      </c>
      <c r="C12" s="42" t="s">
        <v>37</v>
      </c>
      <c r="D12" s="40" t="s">
        <v>38</v>
      </c>
      <c r="E12" s="42" t="s">
        <v>28</v>
      </c>
      <c r="F12" s="42" t="s">
        <v>35</v>
      </c>
      <c r="G12" s="42" t="s">
        <v>28</v>
      </c>
      <c r="H12" s="42" t="s">
        <v>28</v>
      </c>
      <c r="I12" s="59">
        <v>25000</v>
      </c>
      <c r="J12" s="59">
        <v>5500</v>
      </c>
      <c r="K12" s="59">
        <v>2000</v>
      </c>
      <c r="L12" s="59">
        <v>1800</v>
      </c>
      <c r="M12" s="60">
        <f t="shared" si="4"/>
        <v>90</v>
      </c>
    </row>
    <row r="13" spans="1:13" s="4" customFormat="1" ht="36" customHeight="1">
      <c r="A13" s="40">
        <v>5</v>
      </c>
      <c r="B13" s="42" t="s">
        <v>39</v>
      </c>
      <c r="C13" s="42" t="s">
        <v>40</v>
      </c>
      <c r="D13" s="42" t="s">
        <v>41</v>
      </c>
      <c r="E13" s="42" t="s">
        <v>28</v>
      </c>
      <c r="F13" s="42" t="s">
        <v>35</v>
      </c>
      <c r="G13" s="42" t="s">
        <v>28</v>
      </c>
      <c r="H13" s="42" t="s">
        <v>28</v>
      </c>
      <c r="I13" s="59">
        <v>50000</v>
      </c>
      <c r="J13" s="59">
        <v>10400</v>
      </c>
      <c r="K13" s="59">
        <v>16000</v>
      </c>
      <c r="L13" s="59">
        <v>13400</v>
      </c>
      <c r="M13" s="60">
        <f t="shared" si="4"/>
        <v>83.75</v>
      </c>
    </row>
    <row r="14" spans="1:13" s="3" customFormat="1" ht="36" customHeight="1">
      <c r="A14" s="40">
        <v>6</v>
      </c>
      <c r="B14" s="40" t="s">
        <v>42</v>
      </c>
      <c r="C14" s="42" t="s">
        <v>43</v>
      </c>
      <c r="D14" s="40" t="s">
        <v>34</v>
      </c>
      <c r="E14" s="42" t="s">
        <v>28</v>
      </c>
      <c r="F14" s="42" t="s">
        <v>35</v>
      </c>
      <c r="G14" s="42" t="s">
        <v>28</v>
      </c>
      <c r="H14" s="42" t="s">
        <v>28</v>
      </c>
      <c r="I14" s="59">
        <v>25000</v>
      </c>
      <c r="J14" s="59">
        <v>5500</v>
      </c>
      <c r="K14" s="59">
        <v>8000</v>
      </c>
      <c r="L14" s="59">
        <v>6900</v>
      </c>
      <c r="M14" s="60">
        <f t="shared" si="4"/>
        <v>86.25</v>
      </c>
    </row>
    <row r="15" spans="1:13" s="5" customFormat="1" ht="38.25" customHeight="1">
      <c r="A15" s="40">
        <v>7</v>
      </c>
      <c r="B15" s="42" t="s">
        <v>44</v>
      </c>
      <c r="C15" s="42" t="s">
        <v>45</v>
      </c>
      <c r="D15" s="42" t="s">
        <v>46</v>
      </c>
      <c r="E15" s="42" t="s">
        <v>28</v>
      </c>
      <c r="F15" s="42" t="s">
        <v>35</v>
      </c>
      <c r="G15" s="42" t="s">
        <v>35</v>
      </c>
      <c r="H15" s="42" t="s">
        <v>28</v>
      </c>
      <c r="I15" s="59">
        <v>12000</v>
      </c>
      <c r="J15" s="59">
        <v>4400</v>
      </c>
      <c r="K15" s="59">
        <v>3600</v>
      </c>
      <c r="L15" s="59">
        <v>3200</v>
      </c>
      <c r="M15" s="60">
        <f t="shared" si="4"/>
        <v>88.88888888888889</v>
      </c>
    </row>
    <row r="16" spans="1:13" s="5" customFormat="1" ht="38.25" customHeight="1">
      <c r="A16" s="40">
        <v>8</v>
      </c>
      <c r="B16" s="42" t="s">
        <v>47</v>
      </c>
      <c r="C16" s="42" t="s">
        <v>48</v>
      </c>
      <c r="D16" s="42" t="s">
        <v>49</v>
      </c>
      <c r="E16" s="42" t="s">
        <v>28</v>
      </c>
      <c r="F16" s="42" t="s">
        <v>28</v>
      </c>
      <c r="G16" s="42" t="s">
        <v>28</v>
      </c>
      <c r="H16" s="42" t="s">
        <v>28</v>
      </c>
      <c r="I16" s="59">
        <v>15000</v>
      </c>
      <c r="J16" s="59">
        <v>3900</v>
      </c>
      <c r="K16" s="59">
        <v>3000</v>
      </c>
      <c r="L16" s="59">
        <v>2830</v>
      </c>
      <c r="M16" s="60">
        <f t="shared" si="4"/>
        <v>94.33333333333334</v>
      </c>
    </row>
    <row r="17" spans="1:13" s="5" customFormat="1" ht="38.25" customHeight="1">
      <c r="A17" s="40">
        <v>9</v>
      </c>
      <c r="B17" s="42" t="s">
        <v>50</v>
      </c>
      <c r="C17" s="42" t="s">
        <v>51</v>
      </c>
      <c r="D17" s="42" t="s">
        <v>52</v>
      </c>
      <c r="E17" s="42" t="s">
        <v>35</v>
      </c>
      <c r="F17" s="42" t="s">
        <v>28</v>
      </c>
      <c r="G17" s="42" t="s">
        <v>28</v>
      </c>
      <c r="H17" s="42" t="s">
        <v>28</v>
      </c>
      <c r="I17" s="59">
        <v>180000</v>
      </c>
      <c r="J17" s="59">
        <v>155000</v>
      </c>
      <c r="K17" s="59">
        <v>12000</v>
      </c>
      <c r="L17" s="59">
        <v>10100</v>
      </c>
      <c r="M17" s="60">
        <f t="shared" si="4"/>
        <v>84.16666666666667</v>
      </c>
    </row>
    <row r="18" spans="1:13" s="4" customFormat="1" ht="37.5" customHeight="1">
      <c r="A18" s="40">
        <v>10</v>
      </c>
      <c r="B18" s="42" t="s">
        <v>53</v>
      </c>
      <c r="C18" s="42" t="s">
        <v>54</v>
      </c>
      <c r="D18" s="40" t="s">
        <v>55</v>
      </c>
      <c r="E18" s="42" t="s">
        <v>28</v>
      </c>
      <c r="F18" s="40" t="s">
        <v>28</v>
      </c>
      <c r="G18" s="40" t="s">
        <v>28</v>
      </c>
      <c r="H18" s="40" t="s">
        <v>28</v>
      </c>
      <c r="I18" s="61">
        <v>31500</v>
      </c>
      <c r="J18" s="62">
        <v>30000</v>
      </c>
      <c r="K18" s="40">
        <v>1500</v>
      </c>
      <c r="L18" s="40">
        <v>1500</v>
      </c>
      <c r="M18" s="63">
        <f t="shared" si="4"/>
        <v>100</v>
      </c>
    </row>
    <row r="19" spans="1:13" s="3" customFormat="1" ht="35.25" customHeight="1">
      <c r="A19" s="40">
        <v>11</v>
      </c>
      <c r="B19" s="42" t="s">
        <v>56</v>
      </c>
      <c r="C19" s="42" t="s">
        <v>57</v>
      </c>
      <c r="D19" s="42" t="s">
        <v>58</v>
      </c>
      <c r="E19" s="40" t="s">
        <v>28</v>
      </c>
      <c r="F19" s="40" t="s">
        <v>28</v>
      </c>
      <c r="G19" s="40" t="s">
        <v>28</v>
      </c>
      <c r="H19" s="40" t="s">
        <v>28</v>
      </c>
      <c r="I19" s="64">
        <v>12800</v>
      </c>
      <c r="J19" s="62">
        <v>12000</v>
      </c>
      <c r="K19" s="62">
        <v>800</v>
      </c>
      <c r="L19" s="62">
        <v>800</v>
      </c>
      <c r="M19" s="63">
        <f t="shared" si="4"/>
        <v>100</v>
      </c>
    </row>
    <row r="20" spans="1:13" s="5" customFormat="1" ht="38.25" customHeight="1">
      <c r="A20" s="40">
        <v>12</v>
      </c>
      <c r="B20" s="43" t="s">
        <v>59</v>
      </c>
      <c r="C20" s="41" t="s">
        <v>60</v>
      </c>
      <c r="D20" s="41" t="s">
        <v>61</v>
      </c>
      <c r="E20" s="42" t="s">
        <v>35</v>
      </c>
      <c r="F20" s="42" t="s">
        <v>35</v>
      </c>
      <c r="G20" s="42" t="s">
        <v>35</v>
      </c>
      <c r="H20" s="42" t="s">
        <v>35</v>
      </c>
      <c r="I20" s="59">
        <v>25000</v>
      </c>
      <c r="J20" s="59"/>
      <c r="K20" s="59">
        <v>5000</v>
      </c>
      <c r="L20" s="59">
        <v>4300</v>
      </c>
      <c r="M20" s="60">
        <f t="shared" si="4"/>
        <v>86</v>
      </c>
    </row>
    <row r="21" spans="1:13" s="5" customFormat="1" ht="38.25" customHeight="1">
      <c r="A21" s="40">
        <v>13</v>
      </c>
      <c r="B21" s="43" t="s">
        <v>62</v>
      </c>
      <c r="C21" s="44" t="s">
        <v>63</v>
      </c>
      <c r="D21" s="41" t="s">
        <v>64</v>
      </c>
      <c r="E21" s="42" t="s">
        <v>28</v>
      </c>
      <c r="F21" s="42" t="s">
        <v>35</v>
      </c>
      <c r="G21" s="42" t="s">
        <v>28</v>
      </c>
      <c r="H21" s="42" t="s">
        <v>28</v>
      </c>
      <c r="I21" s="59">
        <v>24000</v>
      </c>
      <c r="J21" s="59"/>
      <c r="K21" s="59">
        <v>7500</v>
      </c>
      <c r="L21" s="59">
        <v>6520</v>
      </c>
      <c r="M21" s="60">
        <f t="shared" si="4"/>
        <v>86.93333333333332</v>
      </c>
    </row>
    <row r="22" spans="1:13" s="5" customFormat="1" ht="38.25" customHeight="1">
      <c r="A22" s="40">
        <v>14</v>
      </c>
      <c r="B22" s="43" t="s">
        <v>65</v>
      </c>
      <c r="C22" s="43" t="s">
        <v>66</v>
      </c>
      <c r="D22" s="41" t="s">
        <v>64</v>
      </c>
      <c r="E22" s="42" t="s">
        <v>28</v>
      </c>
      <c r="F22" s="42" t="s">
        <v>35</v>
      </c>
      <c r="G22" s="42" t="s">
        <v>28</v>
      </c>
      <c r="H22" s="42" t="s">
        <v>28</v>
      </c>
      <c r="I22" s="59">
        <v>24000</v>
      </c>
      <c r="J22" s="59"/>
      <c r="K22" s="59">
        <v>6000</v>
      </c>
      <c r="L22" s="59">
        <v>5300</v>
      </c>
      <c r="M22" s="60">
        <f t="shared" si="4"/>
        <v>88.33333333333333</v>
      </c>
    </row>
    <row r="23" spans="1:13" s="5" customFormat="1" ht="38.25" customHeight="1">
      <c r="A23" s="40">
        <v>15</v>
      </c>
      <c r="B23" s="43" t="s">
        <v>67</v>
      </c>
      <c r="C23" s="43" t="s">
        <v>68</v>
      </c>
      <c r="D23" s="41" t="s">
        <v>69</v>
      </c>
      <c r="E23" s="42" t="s">
        <v>28</v>
      </c>
      <c r="F23" s="42" t="s">
        <v>35</v>
      </c>
      <c r="G23" s="42" t="s">
        <v>28</v>
      </c>
      <c r="H23" s="42" t="s">
        <v>35</v>
      </c>
      <c r="I23" s="59">
        <v>30000</v>
      </c>
      <c r="J23" s="59"/>
      <c r="K23" s="59">
        <v>4000</v>
      </c>
      <c r="L23" s="59">
        <v>3470</v>
      </c>
      <c r="M23" s="60">
        <f t="shared" si="4"/>
        <v>86.75</v>
      </c>
    </row>
    <row r="24" spans="1:13" s="5" customFormat="1" ht="38.25" customHeight="1">
      <c r="A24" s="40">
        <v>16</v>
      </c>
      <c r="B24" s="43" t="s">
        <v>70</v>
      </c>
      <c r="C24" s="43" t="s">
        <v>71</v>
      </c>
      <c r="D24" s="41" t="s">
        <v>72</v>
      </c>
      <c r="E24" s="42" t="s">
        <v>35</v>
      </c>
      <c r="F24" s="42" t="s">
        <v>35</v>
      </c>
      <c r="G24" s="42" t="s">
        <v>35</v>
      </c>
      <c r="H24" s="42" t="s">
        <v>28</v>
      </c>
      <c r="I24" s="59">
        <v>90000</v>
      </c>
      <c r="J24" s="59"/>
      <c r="K24" s="59">
        <v>22000</v>
      </c>
      <c r="L24" s="59">
        <v>18120</v>
      </c>
      <c r="M24" s="60">
        <f t="shared" si="4"/>
        <v>82.36363636363636</v>
      </c>
    </row>
    <row r="25" spans="1:13" ht="31.5" customHeight="1">
      <c r="A25" s="44">
        <v>17</v>
      </c>
      <c r="B25" s="43" t="s">
        <v>73</v>
      </c>
      <c r="C25" s="43" t="s">
        <v>74</v>
      </c>
      <c r="D25" s="41" t="s">
        <v>64</v>
      </c>
      <c r="E25" s="40" t="s">
        <v>28</v>
      </c>
      <c r="F25" s="40" t="s">
        <v>35</v>
      </c>
      <c r="G25" s="40" t="s">
        <v>28</v>
      </c>
      <c r="H25" s="40" t="s">
        <v>28</v>
      </c>
      <c r="I25" s="59">
        <v>23000</v>
      </c>
      <c r="J25" s="59"/>
      <c r="K25" s="59">
        <v>7000</v>
      </c>
      <c r="L25" s="59">
        <v>6210</v>
      </c>
      <c r="M25" s="60">
        <f t="shared" si="4"/>
        <v>88.71428571428571</v>
      </c>
    </row>
    <row r="26" spans="1:13" ht="42" customHeight="1">
      <c r="A26" s="44">
        <v>18</v>
      </c>
      <c r="B26" s="43" t="s">
        <v>75</v>
      </c>
      <c r="C26" s="43" t="s">
        <v>76</v>
      </c>
      <c r="D26" s="41" t="s">
        <v>77</v>
      </c>
      <c r="E26" s="40" t="s">
        <v>28</v>
      </c>
      <c r="F26" s="40" t="s">
        <v>35</v>
      </c>
      <c r="G26" s="40" t="s">
        <v>28</v>
      </c>
      <c r="H26" s="40" t="s">
        <v>28</v>
      </c>
      <c r="I26" s="59">
        <v>23000</v>
      </c>
      <c r="J26" s="59"/>
      <c r="K26" s="59">
        <v>3000</v>
      </c>
      <c r="L26" s="59">
        <v>2680</v>
      </c>
      <c r="M26" s="60">
        <f t="shared" si="4"/>
        <v>89.33333333333333</v>
      </c>
    </row>
    <row r="27" spans="1:13" s="6" customFormat="1" ht="30" customHeight="1">
      <c r="A27" s="38" t="s">
        <v>78</v>
      </c>
      <c r="B27" s="38"/>
      <c r="C27" s="38"/>
      <c r="D27" s="38"/>
      <c r="E27" s="36"/>
      <c r="F27" s="36"/>
      <c r="G27" s="36"/>
      <c r="H27" s="36"/>
      <c r="I27" s="57">
        <f aca="true" t="shared" si="5" ref="I27:L27">SUM(I28:I40)</f>
        <v>795000</v>
      </c>
      <c r="J27" s="57">
        <f t="shared" si="5"/>
        <v>205900</v>
      </c>
      <c r="K27" s="57">
        <f t="shared" si="5"/>
        <v>217000</v>
      </c>
      <c r="L27" s="57">
        <f t="shared" si="5"/>
        <v>176400</v>
      </c>
      <c r="M27" s="58">
        <f t="shared" si="4"/>
        <v>81.29032258064515</v>
      </c>
    </row>
    <row r="28" spans="1:13" s="7" customFormat="1" ht="40.5" customHeight="1">
      <c r="A28" s="42">
        <v>1</v>
      </c>
      <c r="B28" s="42" t="s">
        <v>79</v>
      </c>
      <c r="C28" s="42" t="s">
        <v>80</v>
      </c>
      <c r="D28" s="45" t="s">
        <v>81</v>
      </c>
      <c r="E28" s="42" t="s">
        <v>28</v>
      </c>
      <c r="F28" s="45" t="s">
        <v>28</v>
      </c>
      <c r="G28" s="42" t="s">
        <v>28</v>
      </c>
      <c r="H28" s="45" t="s">
        <v>28</v>
      </c>
      <c r="I28" s="59">
        <v>73000</v>
      </c>
      <c r="J28" s="59">
        <v>29500</v>
      </c>
      <c r="K28" s="59">
        <v>20000</v>
      </c>
      <c r="L28" s="59">
        <v>15300</v>
      </c>
      <c r="M28" s="60">
        <f aca="true" t="shared" si="6" ref="M28:M47">L28/K28*100</f>
        <v>76.5</v>
      </c>
    </row>
    <row r="29" spans="1:13" s="7" customFormat="1" ht="48.75" customHeight="1">
      <c r="A29" s="42">
        <v>2</v>
      </c>
      <c r="B29" s="42" t="s">
        <v>82</v>
      </c>
      <c r="C29" s="42" t="s">
        <v>83</v>
      </c>
      <c r="D29" s="45" t="s">
        <v>84</v>
      </c>
      <c r="E29" s="42" t="s">
        <v>28</v>
      </c>
      <c r="F29" s="45" t="s">
        <v>28</v>
      </c>
      <c r="G29" s="42" t="s">
        <v>28</v>
      </c>
      <c r="H29" s="45" t="s">
        <v>28</v>
      </c>
      <c r="I29" s="59">
        <v>150000</v>
      </c>
      <c r="J29" s="59">
        <v>31500</v>
      </c>
      <c r="K29" s="59">
        <v>35000</v>
      </c>
      <c r="L29" s="59">
        <v>29600</v>
      </c>
      <c r="M29" s="60">
        <f t="shared" si="6"/>
        <v>84.57142857142857</v>
      </c>
    </row>
    <row r="30" spans="1:13" s="7" customFormat="1" ht="52.5" customHeight="1">
      <c r="A30" s="42">
        <v>3</v>
      </c>
      <c r="B30" s="42" t="s">
        <v>85</v>
      </c>
      <c r="C30" s="42" t="s">
        <v>86</v>
      </c>
      <c r="D30" s="45" t="s">
        <v>81</v>
      </c>
      <c r="E30" s="42" t="s">
        <v>28</v>
      </c>
      <c r="F30" s="45" t="s">
        <v>28</v>
      </c>
      <c r="G30" s="42" t="s">
        <v>28</v>
      </c>
      <c r="H30" s="45" t="s">
        <v>28</v>
      </c>
      <c r="I30" s="59">
        <v>35000</v>
      </c>
      <c r="J30" s="59">
        <v>15800</v>
      </c>
      <c r="K30" s="59">
        <v>12000</v>
      </c>
      <c r="L30" s="59">
        <v>11200</v>
      </c>
      <c r="M30" s="60">
        <f t="shared" si="6"/>
        <v>93.33333333333333</v>
      </c>
    </row>
    <row r="31" spans="1:13" s="8" customFormat="1" ht="63.75" customHeight="1">
      <c r="A31" s="42">
        <v>4</v>
      </c>
      <c r="B31" s="45" t="s">
        <v>87</v>
      </c>
      <c r="C31" s="45" t="s">
        <v>88</v>
      </c>
      <c r="D31" s="45" t="s">
        <v>89</v>
      </c>
      <c r="E31" s="42" t="s">
        <v>28</v>
      </c>
      <c r="F31" s="45" t="s">
        <v>28</v>
      </c>
      <c r="G31" s="42" t="s">
        <v>28</v>
      </c>
      <c r="H31" s="45" t="s">
        <v>28</v>
      </c>
      <c r="I31" s="59">
        <v>195000</v>
      </c>
      <c r="J31" s="59">
        <v>55500</v>
      </c>
      <c r="K31" s="59">
        <v>20000</v>
      </c>
      <c r="L31" s="59">
        <v>15600</v>
      </c>
      <c r="M31" s="60">
        <f t="shared" si="6"/>
        <v>78</v>
      </c>
    </row>
    <row r="32" spans="1:13" s="8" customFormat="1" ht="47.25" customHeight="1">
      <c r="A32" s="42">
        <v>5</v>
      </c>
      <c r="B32" s="45" t="s">
        <v>90</v>
      </c>
      <c r="C32" s="45" t="s">
        <v>91</v>
      </c>
      <c r="D32" s="45" t="s">
        <v>81</v>
      </c>
      <c r="E32" s="42" t="s">
        <v>28</v>
      </c>
      <c r="F32" s="45" t="s">
        <v>28</v>
      </c>
      <c r="G32" s="42" t="s">
        <v>28</v>
      </c>
      <c r="H32" s="45" t="s">
        <v>28</v>
      </c>
      <c r="I32" s="59">
        <v>46000</v>
      </c>
      <c r="J32" s="59">
        <v>17100</v>
      </c>
      <c r="K32" s="59">
        <v>15000</v>
      </c>
      <c r="L32" s="59">
        <v>14300</v>
      </c>
      <c r="M32" s="60">
        <f t="shared" si="6"/>
        <v>95.33333333333334</v>
      </c>
    </row>
    <row r="33" spans="1:13" s="3" customFormat="1" ht="34.5" customHeight="1">
      <c r="A33" s="42">
        <v>6</v>
      </c>
      <c r="B33" s="40" t="s">
        <v>92</v>
      </c>
      <c r="C33" s="42" t="s">
        <v>93</v>
      </c>
      <c r="D33" s="45" t="s">
        <v>81</v>
      </c>
      <c r="E33" s="42" t="s">
        <v>28</v>
      </c>
      <c r="F33" s="42" t="s">
        <v>28</v>
      </c>
      <c r="G33" s="42" t="s">
        <v>28</v>
      </c>
      <c r="H33" s="42" t="s">
        <v>28</v>
      </c>
      <c r="I33" s="59">
        <v>33000</v>
      </c>
      <c r="J33" s="59">
        <v>9400</v>
      </c>
      <c r="K33" s="59">
        <v>9000</v>
      </c>
      <c r="L33" s="59">
        <v>9100</v>
      </c>
      <c r="M33" s="60">
        <f t="shared" si="6"/>
        <v>101.11111111111111</v>
      </c>
    </row>
    <row r="34" spans="1:13" s="3" customFormat="1" ht="39" customHeight="1">
      <c r="A34" s="42">
        <v>7</v>
      </c>
      <c r="B34" s="40" t="s">
        <v>94</v>
      </c>
      <c r="C34" s="42" t="s">
        <v>95</v>
      </c>
      <c r="D34" s="45" t="s">
        <v>81</v>
      </c>
      <c r="E34" s="42" t="s">
        <v>28</v>
      </c>
      <c r="F34" s="42" t="s">
        <v>28</v>
      </c>
      <c r="G34" s="42" t="s">
        <v>28</v>
      </c>
      <c r="H34" s="42" t="s">
        <v>28</v>
      </c>
      <c r="I34" s="59">
        <v>21000</v>
      </c>
      <c r="J34" s="59">
        <v>8600</v>
      </c>
      <c r="K34" s="59">
        <v>8000</v>
      </c>
      <c r="L34" s="59">
        <v>6600</v>
      </c>
      <c r="M34" s="60">
        <f t="shared" si="6"/>
        <v>82.5</v>
      </c>
    </row>
    <row r="35" spans="1:13" s="3" customFormat="1" ht="39" customHeight="1">
      <c r="A35" s="42">
        <v>8</v>
      </c>
      <c r="B35" s="40" t="s">
        <v>96</v>
      </c>
      <c r="C35" s="42" t="s">
        <v>97</v>
      </c>
      <c r="D35" s="45" t="s">
        <v>81</v>
      </c>
      <c r="E35" s="42" t="s">
        <v>28</v>
      </c>
      <c r="F35" s="42" t="s">
        <v>28</v>
      </c>
      <c r="G35" s="42" t="s">
        <v>28</v>
      </c>
      <c r="H35" s="42" t="s">
        <v>28</v>
      </c>
      <c r="I35" s="59">
        <v>20000</v>
      </c>
      <c r="J35" s="59">
        <v>7800</v>
      </c>
      <c r="K35" s="59">
        <v>12000</v>
      </c>
      <c r="L35" s="59">
        <v>9700</v>
      </c>
      <c r="M35" s="60">
        <f t="shared" si="6"/>
        <v>80.83333333333333</v>
      </c>
    </row>
    <row r="36" spans="1:13" s="3" customFormat="1" ht="39" customHeight="1">
      <c r="A36" s="42">
        <v>9</v>
      </c>
      <c r="B36" s="40" t="s">
        <v>98</v>
      </c>
      <c r="C36" s="42" t="s">
        <v>99</v>
      </c>
      <c r="D36" s="45" t="s">
        <v>81</v>
      </c>
      <c r="E36" s="42" t="s">
        <v>28</v>
      </c>
      <c r="F36" s="42" t="s">
        <v>28</v>
      </c>
      <c r="G36" s="42" t="s">
        <v>28</v>
      </c>
      <c r="H36" s="42" t="s">
        <v>28</v>
      </c>
      <c r="I36" s="59">
        <v>46000</v>
      </c>
      <c r="J36" s="59">
        <v>15000</v>
      </c>
      <c r="K36" s="59">
        <v>18000</v>
      </c>
      <c r="L36" s="59">
        <v>16100</v>
      </c>
      <c r="M36" s="60">
        <f t="shared" si="6"/>
        <v>89.44444444444444</v>
      </c>
    </row>
    <row r="37" spans="1:13" s="3" customFormat="1" ht="39" customHeight="1">
      <c r="A37" s="42">
        <v>10</v>
      </c>
      <c r="B37" s="40" t="s">
        <v>100</v>
      </c>
      <c r="C37" s="42" t="s">
        <v>101</v>
      </c>
      <c r="D37" s="45" t="s">
        <v>81</v>
      </c>
      <c r="E37" s="42" t="s">
        <v>28</v>
      </c>
      <c r="F37" s="42" t="s">
        <v>28</v>
      </c>
      <c r="G37" s="42" t="s">
        <v>28</v>
      </c>
      <c r="H37" s="42" t="s">
        <v>28</v>
      </c>
      <c r="I37" s="59">
        <v>50000</v>
      </c>
      <c r="J37" s="59">
        <v>9900</v>
      </c>
      <c r="K37" s="59">
        <v>15000</v>
      </c>
      <c r="L37" s="59">
        <v>13400</v>
      </c>
      <c r="M37" s="60">
        <f t="shared" si="6"/>
        <v>89.33333333333333</v>
      </c>
    </row>
    <row r="38" spans="1:13" s="9" customFormat="1" ht="48.75" customHeight="1">
      <c r="A38" s="42">
        <v>11</v>
      </c>
      <c r="B38" s="42" t="s">
        <v>102</v>
      </c>
      <c r="C38" s="45" t="s">
        <v>103</v>
      </c>
      <c r="D38" s="42" t="s">
        <v>104</v>
      </c>
      <c r="E38" s="45" t="s">
        <v>28</v>
      </c>
      <c r="F38" s="45" t="s">
        <v>28</v>
      </c>
      <c r="G38" s="45" t="s">
        <v>28</v>
      </c>
      <c r="H38" s="45" t="s">
        <v>28</v>
      </c>
      <c r="I38" s="59">
        <v>50000</v>
      </c>
      <c r="J38" s="59">
        <v>5800</v>
      </c>
      <c r="K38" s="59">
        <v>20000</v>
      </c>
      <c r="L38" s="59">
        <v>18500</v>
      </c>
      <c r="M38" s="60">
        <f t="shared" si="6"/>
        <v>92.5</v>
      </c>
    </row>
    <row r="39" spans="1:13" ht="33.75" customHeight="1">
      <c r="A39" s="46">
        <v>12</v>
      </c>
      <c r="B39" s="46" t="s">
        <v>105</v>
      </c>
      <c r="C39" s="42" t="s">
        <v>106</v>
      </c>
      <c r="D39" s="46" t="s">
        <v>107</v>
      </c>
      <c r="E39" s="40" t="s">
        <v>28</v>
      </c>
      <c r="F39" s="40" t="s">
        <v>28</v>
      </c>
      <c r="G39" s="40" t="s">
        <v>35</v>
      </c>
      <c r="H39" s="40" t="s">
        <v>28</v>
      </c>
      <c r="I39" s="46">
        <v>21000</v>
      </c>
      <c r="J39" s="59"/>
      <c r="K39" s="59">
        <v>11000</v>
      </c>
      <c r="L39" s="59">
        <v>5500</v>
      </c>
      <c r="M39" s="60">
        <f t="shared" si="6"/>
        <v>50</v>
      </c>
    </row>
    <row r="40" spans="1:13" ht="33.75" customHeight="1">
      <c r="A40" s="46">
        <v>13</v>
      </c>
      <c r="B40" s="46" t="s">
        <v>108</v>
      </c>
      <c r="C40" s="42" t="s">
        <v>109</v>
      </c>
      <c r="D40" s="46" t="s">
        <v>107</v>
      </c>
      <c r="E40" s="40" t="s">
        <v>28</v>
      </c>
      <c r="F40" s="40" t="s">
        <v>28</v>
      </c>
      <c r="G40" s="40" t="s">
        <v>35</v>
      </c>
      <c r="H40" s="40" t="s">
        <v>28</v>
      </c>
      <c r="I40" s="46">
        <v>55000</v>
      </c>
      <c r="J40" s="59"/>
      <c r="K40" s="59">
        <v>22000</v>
      </c>
      <c r="L40" s="59">
        <v>11500</v>
      </c>
      <c r="M40" s="60">
        <f t="shared" si="6"/>
        <v>52.27272727272727</v>
      </c>
    </row>
    <row r="41" spans="1:13" s="10" customFormat="1" ht="33" customHeight="1">
      <c r="A41" s="47" t="s">
        <v>110</v>
      </c>
      <c r="B41" s="47"/>
      <c r="C41" s="47"/>
      <c r="D41" s="47"/>
      <c r="E41" s="48"/>
      <c r="F41" s="48"/>
      <c r="G41" s="48"/>
      <c r="H41" s="48"/>
      <c r="I41" s="57">
        <f aca="true" t="shared" si="7" ref="I41:L41">SUM(I42:I44)</f>
        <v>99800</v>
      </c>
      <c r="J41" s="57">
        <f t="shared" si="7"/>
        <v>40500</v>
      </c>
      <c r="K41" s="57">
        <f t="shared" si="7"/>
        <v>53500</v>
      </c>
      <c r="L41" s="57">
        <f t="shared" si="7"/>
        <v>31600</v>
      </c>
      <c r="M41" s="58">
        <f t="shared" si="6"/>
        <v>59.06542056074766</v>
      </c>
    </row>
    <row r="42" spans="1:13" s="3" customFormat="1" ht="39.75" customHeight="1">
      <c r="A42" s="40">
        <v>1</v>
      </c>
      <c r="B42" s="40" t="s">
        <v>111</v>
      </c>
      <c r="C42" s="42" t="s">
        <v>112</v>
      </c>
      <c r="D42" s="45" t="s">
        <v>113</v>
      </c>
      <c r="E42" s="42" t="s">
        <v>28</v>
      </c>
      <c r="F42" s="42" t="s">
        <v>35</v>
      </c>
      <c r="G42" s="42" t="s">
        <v>28</v>
      </c>
      <c r="H42" s="42" t="s">
        <v>28</v>
      </c>
      <c r="I42" s="59">
        <v>50000</v>
      </c>
      <c r="J42" s="59">
        <v>20000</v>
      </c>
      <c r="K42" s="59">
        <v>30000</v>
      </c>
      <c r="L42" s="59">
        <v>15600</v>
      </c>
      <c r="M42" s="60">
        <f t="shared" si="6"/>
        <v>52</v>
      </c>
    </row>
    <row r="43" spans="1:16" s="11" customFormat="1" ht="39.75" customHeight="1">
      <c r="A43" s="45">
        <v>2</v>
      </c>
      <c r="B43" s="45" t="s">
        <v>114</v>
      </c>
      <c r="C43" s="45" t="s">
        <v>115</v>
      </c>
      <c r="D43" s="45" t="s">
        <v>116</v>
      </c>
      <c r="E43" s="45" t="s">
        <v>28</v>
      </c>
      <c r="F43" s="45" t="s">
        <v>35</v>
      </c>
      <c r="G43" s="45" t="s">
        <v>35</v>
      </c>
      <c r="H43" s="45" t="s">
        <v>35</v>
      </c>
      <c r="I43" s="59">
        <v>32000</v>
      </c>
      <c r="J43" s="59">
        <v>20500</v>
      </c>
      <c r="K43" s="59">
        <v>11500</v>
      </c>
      <c r="L43" s="59">
        <v>9000</v>
      </c>
      <c r="M43" s="60">
        <f t="shared" si="6"/>
        <v>78.26086956521739</v>
      </c>
      <c r="N43" s="65"/>
      <c r="O43" s="65"/>
      <c r="P43" s="65"/>
    </row>
    <row r="44" spans="1:13" s="12" customFormat="1" ht="46.5" customHeight="1">
      <c r="A44" s="49">
        <v>3</v>
      </c>
      <c r="B44" s="49" t="s">
        <v>117</v>
      </c>
      <c r="C44" s="49" t="s">
        <v>118</v>
      </c>
      <c r="D44" s="50" t="s">
        <v>119</v>
      </c>
      <c r="E44" s="51" t="s">
        <v>28</v>
      </c>
      <c r="F44" s="51" t="s">
        <v>35</v>
      </c>
      <c r="G44" s="51" t="s">
        <v>35</v>
      </c>
      <c r="H44" s="51" t="s">
        <v>35</v>
      </c>
      <c r="I44" s="66">
        <v>17800</v>
      </c>
      <c r="J44" s="66"/>
      <c r="K44" s="66">
        <v>12000</v>
      </c>
      <c r="L44" s="66">
        <v>7000</v>
      </c>
      <c r="M44" s="67">
        <f t="shared" si="6"/>
        <v>58.333333333333336</v>
      </c>
    </row>
    <row r="45" spans="1:13" s="13" customFormat="1" ht="25.5" customHeight="1">
      <c r="A45" s="36" t="s">
        <v>120</v>
      </c>
      <c r="B45" s="36"/>
      <c r="C45" s="36"/>
      <c r="D45" s="36"/>
      <c r="E45" s="40"/>
      <c r="F45" s="40"/>
      <c r="G45" s="40"/>
      <c r="H45" s="40"/>
      <c r="I45" s="57">
        <f aca="true" t="shared" si="8" ref="I45:L45">SUM(I46)</f>
        <v>60000</v>
      </c>
      <c r="J45" s="57"/>
      <c r="K45" s="57">
        <f t="shared" si="8"/>
        <v>10000</v>
      </c>
      <c r="L45" s="57">
        <f t="shared" si="8"/>
        <v>8600</v>
      </c>
      <c r="M45" s="58">
        <f t="shared" si="6"/>
        <v>86</v>
      </c>
    </row>
    <row r="46" spans="1:15" s="14" customFormat="1" ht="41.25" customHeight="1">
      <c r="A46" s="40">
        <v>1</v>
      </c>
      <c r="B46" s="40" t="s">
        <v>121</v>
      </c>
      <c r="C46" s="42" t="s">
        <v>122</v>
      </c>
      <c r="D46" s="40" t="s">
        <v>123</v>
      </c>
      <c r="E46" s="42" t="s">
        <v>28</v>
      </c>
      <c r="F46" s="42" t="s">
        <v>28</v>
      </c>
      <c r="G46" s="42" t="s">
        <v>28</v>
      </c>
      <c r="H46" s="42" t="s">
        <v>28</v>
      </c>
      <c r="I46" s="59">
        <v>60000</v>
      </c>
      <c r="J46" s="59"/>
      <c r="K46" s="59">
        <v>10000</v>
      </c>
      <c r="L46" s="59">
        <v>8600</v>
      </c>
      <c r="M46" s="60">
        <f t="shared" si="6"/>
        <v>86</v>
      </c>
      <c r="O46" s="68"/>
    </row>
    <row r="47" spans="1:14" s="15" customFormat="1" ht="26.25" customHeight="1">
      <c r="A47" s="36" t="s">
        <v>124</v>
      </c>
      <c r="B47" s="36"/>
      <c r="C47" s="36"/>
      <c r="D47" s="36"/>
      <c r="E47" s="36"/>
      <c r="F47" s="36"/>
      <c r="G47" s="36"/>
      <c r="H47" s="36"/>
      <c r="I47" s="57">
        <f aca="true" t="shared" si="9" ref="I47:L47">SUM(I48:I56)</f>
        <v>643000</v>
      </c>
      <c r="J47" s="57">
        <f t="shared" si="9"/>
        <v>251926</v>
      </c>
      <c r="K47" s="57">
        <f t="shared" si="9"/>
        <v>122458</v>
      </c>
      <c r="L47" s="57">
        <f t="shared" si="9"/>
        <v>141525</v>
      </c>
      <c r="M47" s="58">
        <f t="shared" si="6"/>
        <v>115.57023632592399</v>
      </c>
      <c r="N47" s="69"/>
    </row>
    <row r="48" spans="1:14" s="7" customFormat="1" ht="38.25" customHeight="1">
      <c r="A48" s="40">
        <v>1</v>
      </c>
      <c r="B48" s="40" t="s">
        <v>125</v>
      </c>
      <c r="C48" s="40" t="s">
        <v>126</v>
      </c>
      <c r="D48" s="40" t="s">
        <v>127</v>
      </c>
      <c r="E48" s="42" t="s">
        <v>28</v>
      </c>
      <c r="F48" s="40" t="s">
        <v>28</v>
      </c>
      <c r="G48" s="42" t="s">
        <v>28</v>
      </c>
      <c r="H48" s="40" t="s">
        <v>28</v>
      </c>
      <c r="I48" s="59">
        <v>120000</v>
      </c>
      <c r="J48" s="59">
        <v>40087</v>
      </c>
      <c r="K48" s="59">
        <v>30000</v>
      </c>
      <c r="L48" s="59">
        <v>28324</v>
      </c>
      <c r="M48" s="60">
        <f aca="true" t="shared" si="10" ref="M48:M57">L48/K48*100</f>
        <v>94.41333333333334</v>
      </c>
      <c r="N48" s="70"/>
    </row>
    <row r="49" spans="1:13" s="9" customFormat="1" ht="54" customHeight="1">
      <c r="A49" s="40">
        <v>2</v>
      </c>
      <c r="B49" s="40" t="s">
        <v>128</v>
      </c>
      <c r="C49" s="40" t="s">
        <v>129</v>
      </c>
      <c r="D49" s="40" t="s">
        <v>130</v>
      </c>
      <c r="E49" s="42" t="s">
        <v>28</v>
      </c>
      <c r="F49" s="40" t="s">
        <v>28</v>
      </c>
      <c r="G49" s="42" t="s">
        <v>28</v>
      </c>
      <c r="H49" s="40" t="s">
        <v>28</v>
      </c>
      <c r="I49" s="59">
        <v>160000</v>
      </c>
      <c r="J49" s="59">
        <v>105616</v>
      </c>
      <c r="K49" s="59">
        <v>12384</v>
      </c>
      <c r="L49" s="59">
        <v>15674</v>
      </c>
      <c r="M49" s="60">
        <f t="shared" si="10"/>
        <v>126.56653746770026</v>
      </c>
    </row>
    <row r="50" spans="1:13" s="7" customFormat="1" ht="42" customHeight="1">
      <c r="A50" s="40">
        <v>3</v>
      </c>
      <c r="B50" s="40" t="s">
        <v>131</v>
      </c>
      <c r="C50" s="40" t="s">
        <v>132</v>
      </c>
      <c r="D50" s="40" t="s">
        <v>133</v>
      </c>
      <c r="E50" s="40" t="s">
        <v>28</v>
      </c>
      <c r="F50" s="42" t="s">
        <v>28</v>
      </c>
      <c r="G50" s="40" t="s">
        <v>28</v>
      </c>
      <c r="H50" s="40" t="s">
        <v>28</v>
      </c>
      <c r="I50" s="59">
        <v>120000</v>
      </c>
      <c r="J50" s="59">
        <v>60102</v>
      </c>
      <c r="K50" s="59">
        <v>10000</v>
      </c>
      <c r="L50" s="59">
        <v>10855</v>
      </c>
      <c r="M50" s="60">
        <f t="shared" si="10"/>
        <v>108.55</v>
      </c>
    </row>
    <row r="51" spans="1:13" s="9" customFormat="1" ht="51.75" customHeight="1">
      <c r="A51" s="40">
        <v>4</v>
      </c>
      <c r="B51" s="40" t="s">
        <v>134</v>
      </c>
      <c r="C51" s="40" t="s">
        <v>135</v>
      </c>
      <c r="D51" s="52" t="s">
        <v>136</v>
      </c>
      <c r="E51" s="40" t="s">
        <v>28</v>
      </c>
      <c r="F51" s="40" t="s">
        <v>28</v>
      </c>
      <c r="G51" s="40" t="s">
        <v>28</v>
      </c>
      <c r="H51" s="42" t="s">
        <v>28</v>
      </c>
      <c r="I51" s="59">
        <v>25000</v>
      </c>
      <c r="J51" s="59">
        <v>14926</v>
      </c>
      <c r="K51" s="59">
        <v>5074</v>
      </c>
      <c r="L51" s="59">
        <v>5231</v>
      </c>
      <c r="M51" s="60">
        <f t="shared" si="10"/>
        <v>103.09420575482852</v>
      </c>
    </row>
    <row r="52" spans="1:13" s="8" customFormat="1" ht="58.5" customHeight="1">
      <c r="A52" s="40">
        <v>5</v>
      </c>
      <c r="B52" s="40" t="s">
        <v>137</v>
      </c>
      <c r="C52" s="45" t="s">
        <v>138</v>
      </c>
      <c r="D52" s="52" t="s">
        <v>139</v>
      </c>
      <c r="E52" s="42" t="s">
        <v>28</v>
      </c>
      <c r="F52" s="40" t="s">
        <v>28</v>
      </c>
      <c r="G52" s="40" t="s">
        <v>28</v>
      </c>
      <c r="H52" s="40" t="s">
        <v>28</v>
      </c>
      <c r="I52" s="59">
        <v>23000</v>
      </c>
      <c r="J52" s="59">
        <v>10090</v>
      </c>
      <c r="K52" s="59">
        <v>5000</v>
      </c>
      <c r="L52" s="59">
        <v>8749</v>
      </c>
      <c r="M52" s="60">
        <f t="shared" si="10"/>
        <v>174.98</v>
      </c>
    </row>
    <row r="53" spans="1:13" ht="46.5" customHeight="1">
      <c r="A53" s="42">
        <v>6</v>
      </c>
      <c r="B53" s="42" t="s">
        <v>140</v>
      </c>
      <c r="C53" s="42" t="s">
        <v>141</v>
      </c>
      <c r="D53" s="45" t="s">
        <v>136</v>
      </c>
      <c r="E53" s="40" t="s">
        <v>28</v>
      </c>
      <c r="F53" s="40" t="s">
        <v>28</v>
      </c>
      <c r="G53" s="40" t="s">
        <v>28</v>
      </c>
      <c r="H53" s="40" t="s">
        <v>28</v>
      </c>
      <c r="I53" s="59">
        <v>15000</v>
      </c>
      <c r="J53" s="59">
        <v>5015</v>
      </c>
      <c r="K53" s="59">
        <v>5000</v>
      </c>
      <c r="L53" s="59">
        <v>6491</v>
      </c>
      <c r="M53" s="60">
        <f t="shared" si="10"/>
        <v>129.82</v>
      </c>
    </row>
    <row r="54" spans="1:17" ht="61.5" customHeight="1">
      <c r="A54" s="40">
        <v>7</v>
      </c>
      <c r="B54" s="42" t="s">
        <v>142</v>
      </c>
      <c r="C54" s="42" t="s">
        <v>143</v>
      </c>
      <c r="D54" s="45" t="s">
        <v>144</v>
      </c>
      <c r="E54" s="40" t="s">
        <v>28</v>
      </c>
      <c r="F54" s="40" t="s">
        <v>28</v>
      </c>
      <c r="G54" s="40" t="s">
        <v>35</v>
      </c>
      <c r="H54" s="40" t="s">
        <v>28</v>
      </c>
      <c r="I54" s="71">
        <v>50000</v>
      </c>
      <c r="J54" s="59">
        <v>16090</v>
      </c>
      <c r="K54" s="59">
        <v>10000</v>
      </c>
      <c r="L54" s="59">
        <v>22764</v>
      </c>
      <c r="M54" s="60">
        <f t="shared" si="10"/>
        <v>227.64000000000001</v>
      </c>
      <c r="Q54" s="27" t="s">
        <v>145</v>
      </c>
    </row>
    <row r="55" spans="1:17" s="16" customFormat="1" ht="46.5" customHeight="1">
      <c r="A55" s="45">
        <v>8</v>
      </c>
      <c r="B55" s="45" t="s">
        <v>146</v>
      </c>
      <c r="C55" s="45" t="s">
        <v>147</v>
      </c>
      <c r="D55" s="45" t="s">
        <v>148</v>
      </c>
      <c r="E55" s="45" t="s">
        <v>28</v>
      </c>
      <c r="F55" s="45" t="s">
        <v>35</v>
      </c>
      <c r="G55" s="45" t="s">
        <v>35</v>
      </c>
      <c r="H55" s="45" t="s">
        <v>35</v>
      </c>
      <c r="I55" s="59">
        <v>100000</v>
      </c>
      <c r="J55" s="59"/>
      <c r="K55" s="59">
        <v>40000</v>
      </c>
      <c r="L55" s="59">
        <v>38566</v>
      </c>
      <c r="M55" s="60">
        <f t="shared" si="10"/>
        <v>96.41499999999999</v>
      </c>
      <c r="N55" s="26"/>
      <c r="O55" s="26"/>
      <c r="P55" s="26"/>
      <c r="Q55" s="72"/>
    </row>
    <row r="56" spans="1:17" s="16" customFormat="1" ht="61.5" customHeight="1">
      <c r="A56" s="45">
        <v>9</v>
      </c>
      <c r="B56" s="45" t="s">
        <v>149</v>
      </c>
      <c r="C56" s="45" t="s">
        <v>150</v>
      </c>
      <c r="D56" s="45" t="s">
        <v>151</v>
      </c>
      <c r="E56" s="45" t="s">
        <v>28</v>
      </c>
      <c r="F56" s="45" t="s">
        <v>35</v>
      </c>
      <c r="G56" s="45" t="s">
        <v>35</v>
      </c>
      <c r="H56" s="45" t="s">
        <v>35</v>
      </c>
      <c r="I56" s="59">
        <v>30000</v>
      </c>
      <c r="J56" s="59"/>
      <c r="K56" s="59">
        <v>5000</v>
      </c>
      <c r="L56" s="59">
        <v>4871</v>
      </c>
      <c r="M56" s="60">
        <f t="shared" si="10"/>
        <v>97.42</v>
      </c>
      <c r="N56" s="26"/>
      <c r="O56" s="26"/>
      <c r="P56" s="26"/>
      <c r="Q56" s="72"/>
    </row>
    <row r="57" spans="1:13" s="6" customFormat="1" ht="29.25" customHeight="1">
      <c r="A57" s="36" t="s">
        <v>152</v>
      </c>
      <c r="B57" s="36"/>
      <c r="C57" s="36"/>
      <c r="D57" s="36"/>
      <c r="E57" s="36"/>
      <c r="F57" s="36"/>
      <c r="G57" s="36"/>
      <c r="H57" s="36"/>
      <c r="I57" s="57">
        <f aca="true" t="shared" si="11" ref="I57:L57">SUM(I58:I62)</f>
        <v>163000</v>
      </c>
      <c r="J57" s="57">
        <f t="shared" si="11"/>
        <v>35000</v>
      </c>
      <c r="K57" s="57">
        <f t="shared" si="11"/>
        <v>95000</v>
      </c>
      <c r="L57" s="57">
        <f t="shared" si="11"/>
        <v>77855</v>
      </c>
      <c r="M57" s="58">
        <f t="shared" si="10"/>
        <v>81.95263157894736</v>
      </c>
    </row>
    <row r="58" spans="1:13" s="17" customFormat="1" ht="39" customHeight="1">
      <c r="A58" s="45">
        <v>1</v>
      </c>
      <c r="B58" s="45" t="s">
        <v>153</v>
      </c>
      <c r="C58" s="45" t="s">
        <v>154</v>
      </c>
      <c r="D58" s="45" t="s">
        <v>155</v>
      </c>
      <c r="E58" s="45" t="s">
        <v>28</v>
      </c>
      <c r="F58" s="45" t="s">
        <v>28</v>
      </c>
      <c r="G58" s="45" t="s">
        <v>28</v>
      </c>
      <c r="H58" s="45" t="s">
        <v>28</v>
      </c>
      <c r="I58" s="59">
        <v>38000</v>
      </c>
      <c r="J58" s="59">
        <v>20000</v>
      </c>
      <c r="K58" s="59">
        <v>18000</v>
      </c>
      <c r="L58" s="59">
        <v>12158</v>
      </c>
      <c r="M58" s="60">
        <f aca="true" t="shared" si="12" ref="M58:M76">L58/K58*100</f>
        <v>67.54444444444444</v>
      </c>
    </row>
    <row r="59" spans="1:13" s="17" customFormat="1" ht="36" customHeight="1">
      <c r="A59" s="45">
        <v>2</v>
      </c>
      <c r="B59" s="45" t="s">
        <v>156</v>
      </c>
      <c r="C59" s="45" t="s">
        <v>157</v>
      </c>
      <c r="D59" s="45" t="s">
        <v>158</v>
      </c>
      <c r="E59" s="45" t="s">
        <v>28</v>
      </c>
      <c r="F59" s="45" t="s">
        <v>28</v>
      </c>
      <c r="G59" s="45" t="s">
        <v>35</v>
      </c>
      <c r="H59" s="45" t="s">
        <v>28</v>
      </c>
      <c r="I59" s="59">
        <v>35000</v>
      </c>
      <c r="J59" s="59">
        <v>15000</v>
      </c>
      <c r="K59" s="59">
        <v>20000</v>
      </c>
      <c r="L59" s="59">
        <v>14075</v>
      </c>
      <c r="M59" s="60">
        <f t="shared" si="12"/>
        <v>70.375</v>
      </c>
    </row>
    <row r="60" spans="1:13" s="18" customFormat="1" ht="45" customHeight="1">
      <c r="A60" s="45">
        <v>3</v>
      </c>
      <c r="B60" s="45" t="s">
        <v>159</v>
      </c>
      <c r="C60" s="45" t="s">
        <v>160</v>
      </c>
      <c r="D60" s="45" t="s">
        <v>161</v>
      </c>
      <c r="E60" s="45" t="s">
        <v>28</v>
      </c>
      <c r="F60" s="45" t="s">
        <v>28</v>
      </c>
      <c r="G60" s="45" t="s">
        <v>28</v>
      </c>
      <c r="H60" s="45" t="s">
        <v>28</v>
      </c>
      <c r="I60" s="59">
        <v>50000</v>
      </c>
      <c r="J60" s="59"/>
      <c r="K60" s="59">
        <v>17000</v>
      </c>
      <c r="L60" s="59">
        <v>11622</v>
      </c>
      <c r="M60" s="60">
        <f t="shared" si="12"/>
        <v>68.36470588235294</v>
      </c>
    </row>
    <row r="61" spans="1:13" s="18" customFormat="1" ht="45" customHeight="1">
      <c r="A61" s="45">
        <v>4</v>
      </c>
      <c r="B61" s="45" t="s">
        <v>162</v>
      </c>
      <c r="C61" s="45" t="s">
        <v>163</v>
      </c>
      <c r="D61" s="45" t="s">
        <v>164</v>
      </c>
      <c r="E61" s="45" t="s">
        <v>28</v>
      </c>
      <c r="F61" s="45" t="s">
        <v>28</v>
      </c>
      <c r="G61" s="45" t="s">
        <v>28</v>
      </c>
      <c r="H61" s="45" t="s">
        <v>28</v>
      </c>
      <c r="I61" s="59">
        <v>20000</v>
      </c>
      <c r="J61" s="59"/>
      <c r="K61" s="59">
        <v>20000</v>
      </c>
      <c r="L61" s="59">
        <v>20000</v>
      </c>
      <c r="M61" s="60">
        <f t="shared" si="12"/>
        <v>100</v>
      </c>
    </row>
    <row r="62" spans="1:13" s="18" customFormat="1" ht="45" customHeight="1">
      <c r="A62" s="45">
        <v>5</v>
      </c>
      <c r="B62" s="45" t="s">
        <v>165</v>
      </c>
      <c r="C62" s="45" t="s">
        <v>166</v>
      </c>
      <c r="D62" s="45" t="s">
        <v>167</v>
      </c>
      <c r="E62" s="45" t="s">
        <v>28</v>
      </c>
      <c r="F62" s="45" t="s">
        <v>28</v>
      </c>
      <c r="G62" s="45" t="s">
        <v>28</v>
      </c>
      <c r="H62" s="45" t="s">
        <v>28</v>
      </c>
      <c r="I62" s="59">
        <v>20000</v>
      </c>
      <c r="J62" s="59"/>
      <c r="K62" s="59">
        <v>20000</v>
      </c>
      <c r="L62" s="59">
        <v>20000</v>
      </c>
      <c r="M62" s="60">
        <f t="shared" si="12"/>
        <v>100</v>
      </c>
    </row>
    <row r="63" spans="1:13" s="19" customFormat="1" ht="30" customHeight="1">
      <c r="A63" s="48" t="s">
        <v>168</v>
      </c>
      <c r="B63" s="48"/>
      <c r="C63" s="48"/>
      <c r="D63" s="48"/>
      <c r="E63" s="48"/>
      <c r="F63" s="48"/>
      <c r="G63" s="48"/>
      <c r="H63" s="48"/>
      <c r="I63" s="57">
        <f aca="true" t="shared" si="13" ref="I63:L63">SUM(I64:I67)</f>
        <v>205000</v>
      </c>
      <c r="J63" s="57">
        <f t="shared" si="13"/>
        <v>18000</v>
      </c>
      <c r="K63" s="57">
        <f t="shared" si="13"/>
        <v>137000</v>
      </c>
      <c r="L63" s="57">
        <f t="shared" si="13"/>
        <v>119000</v>
      </c>
      <c r="M63" s="58">
        <f t="shared" si="12"/>
        <v>86.86131386861314</v>
      </c>
    </row>
    <row r="64" spans="1:13" s="20" customFormat="1" ht="36" customHeight="1">
      <c r="A64" s="45">
        <v>1</v>
      </c>
      <c r="B64" s="45" t="s">
        <v>169</v>
      </c>
      <c r="C64" s="45" t="s">
        <v>170</v>
      </c>
      <c r="D64" s="45" t="s">
        <v>171</v>
      </c>
      <c r="E64" s="40" t="s">
        <v>28</v>
      </c>
      <c r="F64" s="40" t="s">
        <v>28</v>
      </c>
      <c r="G64" s="40" t="s">
        <v>35</v>
      </c>
      <c r="H64" s="40" t="s">
        <v>28</v>
      </c>
      <c r="I64" s="59">
        <v>30000</v>
      </c>
      <c r="J64" s="59">
        <v>18000</v>
      </c>
      <c r="K64" s="59">
        <v>12000</v>
      </c>
      <c r="L64" s="59">
        <v>12000</v>
      </c>
      <c r="M64" s="60">
        <f t="shared" si="12"/>
        <v>100</v>
      </c>
    </row>
    <row r="65" spans="1:13" s="20" customFormat="1" ht="43.5" customHeight="1">
      <c r="A65" s="73">
        <v>2</v>
      </c>
      <c r="B65" s="44" t="s">
        <v>172</v>
      </c>
      <c r="C65" s="44" t="s">
        <v>173</v>
      </c>
      <c r="D65" s="44" t="s">
        <v>164</v>
      </c>
      <c r="E65" s="45" t="s">
        <v>28</v>
      </c>
      <c r="F65" s="45" t="s">
        <v>28</v>
      </c>
      <c r="G65" s="45" t="s">
        <v>35</v>
      </c>
      <c r="H65" s="45" t="s">
        <v>28</v>
      </c>
      <c r="I65" s="59">
        <v>20000</v>
      </c>
      <c r="J65" s="59"/>
      <c r="K65" s="59">
        <v>20000</v>
      </c>
      <c r="L65" s="59">
        <v>20000</v>
      </c>
      <c r="M65" s="60">
        <f t="shared" si="12"/>
        <v>100</v>
      </c>
    </row>
    <row r="66" spans="1:13" s="20" customFormat="1" ht="43.5" customHeight="1">
      <c r="A66" s="73">
        <v>3</v>
      </c>
      <c r="B66" s="44" t="s">
        <v>174</v>
      </c>
      <c r="C66" s="44" t="s">
        <v>175</v>
      </c>
      <c r="D66" s="44" t="s">
        <v>176</v>
      </c>
      <c r="E66" s="45" t="s">
        <v>28</v>
      </c>
      <c r="F66" s="45" t="s">
        <v>28</v>
      </c>
      <c r="G66" s="45" t="s">
        <v>35</v>
      </c>
      <c r="H66" s="45" t="s">
        <v>28</v>
      </c>
      <c r="I66" s="59">
        <v>35000</v>
      </c>
      <c r="J66" s="59"/>
      <c r="K66" s="59">
        <v>35000</v>
      </c>
      <c r="L66" s="59">
        <v>35000</v>
      </c>
      <c r="M66" s="60">
        <f t="shared" si="12"/>
        <v>100</v>
      </c>
    </row>
    <row r="67" spans="1:13" s="20" customFormat="1" ht="42" customHeight="1">
      <c r="A67" s="73">
        <v>4</v>
      </c>
      <c r="B67" s="44" t="s">
        <v>177</v>
      </c>
      <c r="C67" s="44" t="s">
        <v>178</v>
      </c>
      <c r="D67" s="44" t="s">
        <v>179</v>
      </c>
      <c r="E67" s="45" t="s">
        <v>28</v>
      </c>
      <c r="F67" s="45" t="s">
        <v>28</v>
      </c>
      <c r="G67" s="45" t="s">
        <v>28</v>
      </c>
      <c r="H67" s="45" t="s">
        <v>28</v>
      </c>
      <c r="I67" s="59">
        <v>120000</v>
      </c>
      <c r="J67" s="59"/>
      <c r="K67" s="59">
        <v>70000</v>
      </c>
      <c r="L67" s="59">
        <v>52000</v>
      </c>
      <c r="M67" s="60">
        <f t="shared" si="12"/>
        <v>74.28571428571429</v>
      </c>
    </row>
    <row r="68" spans="1:13" s="9" customFormat="1" ht="30.75" customHeight="1">
      <c r="A68" s="36" t="s">
        <v>180</v>
      </c>
      <c r="B68" s="36"/>
      <c r="C68" s="36"/>
      <c r="D68" s="36"/>
      <c r="E68" s="40"/>
      <c r="F68" s="40"/>
      <c r="G68" s="40"/>
      <c r="H68" s="40"/>
      <c r="I68" s="57">
        <f aca="true" t="shared" si="14" ref="I68:L68">SUM(I69:I75)</f>
        <v>471000</v>
      </c>
      <c r="J68" s="57">
        <f t="shared" si="14"/>
        <v>215800</v>
      </c>
      <c r="K68" s="57">
        <f t="shared" si="14"/>
        <v>118200</v>
      </c>
      <c r="L68" s="57">
        <f t="shared" si="14"/>
        <v>141359</v>
      </c>
      <c r="M68" s="58">
        <f t="shared" si="12"/>
        <v>119.59306260575295</v>
      </c>
    </row>
    <row r="69" spans="1:17" s="21" customFormat="1" ht="53.25" customHeight="1">
      <c r="A69" s="40">
        <v>1</v>
      </c>
      <c r="B69" s="45" t="s">
        <v>181</v>
      </c>
      <c r="C69" s="45" t="s">
        <v>182</v>
      </c>
      <c r="D69" s="45" t="s">
        <v>183</v>
      </c>
      <c r="E69" s="45" t="s">
        <v>28</v>
      </c>
      <c r="F69" s="45" t="s">
        <v>28</v>
      </c>
      <c r="G69" s="45" t="s">
        <v>28</v>
      </c>
      <c r="H69" s="45" t="s">
        <v>28</v>
      </c>
      <c r="I69" s="59">
        <v>50000</v>
      </c>
      <c r="J69" s="59">
        <v>32700</v>
      </c>
      <c r="K69" s="59">
        <v>17300</v>
      </c>
      <c r="L69" s="59">
        <v>16760</v>
      </c>
      <c r="M69" s="60">
        <f t="shared" si="12"/>
        <v>96.878612716763</v>
      </c>
      <c r="Q69" s="27"/>
    </row>
    <row r="70" spans="1:14" s="17" customFormat="1" ht="36.75" customHeight="1">
      <c r="A70" s="62">
        <v>2</v>
      </c>
      <c r="B70" s="45" t="s">
        <v>184</v>
      </c>
      <c r="C70" s="45" t="s">
        <v>185</v>
      </c>
      <c r="D70" s="45" t="s">
        <v>49</v>
      </c>
      <c r="E70" s="45" t="s">
        <v>28</v>
      </c>
      <c r="F70" s="45" t="s">
        <v>35</v>
      </c>
      <c r="G70" s="45" t="s">
        <v>28</v>
      </c>
      <c r="H70" s="45" t="s">
        <v>28</v>
      </c>
      <c r="I70" s="59">
        <v>15000</v>
      </c>
      <c r="J70" s="59">
        <v>8100</v>
      </c>
      <c r="K70" s="59">
        <v>6900</v>
      </c>
      <c r="L70" s="85">
        <v>8064</v>
      </c>
      <c r="M70" s="60">
        <f t="shared" si="12"/>
        <v>116.86956521739131</v>
      </c>
      <c r="N70" s="86"/>
    </row>
    <row r="71" spans="1:21" s="17" customFormat="1" ht="39" customHeight="1">
      <c r="A71" s="45">
        <v>3</v>
      </c>
      <c r="B71" s="45" t="s">
        <v>186</v>
      </c>
      <c r="C71" s="45" t="s">
        <v>187</v>
      </c>
      <c r="D71" s="45" t="s">
        <v>188</v>
      </c>
      <c r="E71" s="45" t="s">
        <v>28</v>
      </c>
      <c r="F71" s="45" t="s">
        <v>35</v>
      </c>
      <c r="G71" s="45" t="s">
        <v>28</v>
      </c>
      <c r="H71" s="45" t="s">
        <v>35</v>
      </c>
      <c r="I71" s="59">
        <v>155000</v>
      </c>
      <c r="J71" s="59">
        <v>73000</v>
      </c>
      <c r="K71" s="59">
        <v>20000</v>
      </c>
      <c r="L71" s="59">
        <v>40785</v>
      </c>
      <c r="M71" s="60">
        <f t="shared" si="12"/>
        <v>203.925</v>
      </c>
      <c r="N71" s="86"/>
      <c r="U71" s="96"/>
    </row>
    <row r="72" spans="1:13" s="20" customFormat="1" ht="41.25" customHeight="1">
      <c r="A72" s="45">
        <v>4</v>
      </c>
      <c r="B72" s="45" t="s">
        <v>189</v>
      </c>
      <c r="C72" s="45" t="s">
        <v>190</v>
      </c>
      <c r="D72" s="74" t="s">
        <v>191</v>
      </c>
      <c r="E72" s="40" t="s">
        <v>28</v>
      </c>
      <c r="F72" s="40" t="s">
        <v>35</v>
      </c>
      <c r="G72" s="40" t="s">
        <v>35</v>
      </c>
      <c r="H72" s="75" t="s">
        <v>28</v>
      </c>
      <c r="I72" s="59">
        <v>50000</v>
      </c>
      <c r="J72" s="59"/>
      <c r="K72" s="59">
        <v>25000</v>
      </c>
      <c r="L72" s="59">
        <v>27750</v>
      </c>
      <c r="M72" s="60">
        <f t="shared" si="12"/>
        <v>111.00000000000001</v>
      </c>
    </row>
    <row r="73" spans="1:13" s="9" customFormat="1" ht="39" customHeight="1">
      <c r="A73" s="40">
        <v>5</v>
      </c>
      <c r="B73" s="42" t="s">
        <v>192</v>
      </c>
      <c r="C73" s="42" t="s">
        <v>193</v>
      </c>
      <c r="D73" s="42" t="s">
        <v>194</v>
      </c>
      <c r="E73" s="42" t="s">
        <v>28</v>
      </c>
      <c r="F73" s="40" t="s">
        <v>28</v>
      </c>
      <c r="G73" s="40" t="s">
        <v>28</v>
      </c>
      <c r="H73" s="40" t="s">
        <v>28</v>
      </c>
      <c r="I73" s="59">
        <v>120000</v>
      </c>
      <c r="J73" s="59">
        <v>56000</v>
      </c>
      <c r="K73" s="59">
        <v>14000</v>
      </c>
      <c r="L73" s="59">
        <v>13500</v>
      </c>
      <c r="M73" s="60">
        <f t="shared" si="12"/>
        <v>96.42857142857143</v>
      </c>
    </row>
    <row r="74" spans="1:13" s="21" customFormat="1" ht="45" customHeight="1">
      <c r="A74" s="62">
        <v>6</v>
      </c>
      <c r="B74" s="42" t="s">
        <v>195</v>
      </c>
      <c r="C74" s="42" t="s">
        <v>196</v>
      </c>
      <c r="D74" s="42" t="s">
        <v>197</v>
      </c>
      <c r="E74" s="40" t="s">
        <v>28</v>
      </c>
      <c r="F74" s="40" t="s">
        <v>28</v>
      </c>
      <c r="G74" s="40" t="s">
        <v>28</v>
      </c>
      <c r="H74" s="40" t="s">
        <v>28</v>
      </c>
      <c r="I74" s="59">
        <v>61000</v>
      </c>
      <c r="J74" s="59">
        <v>46000</v>
      </c>
      <c r="K74" s="59">
        <v>15000</v>
      </c>
      <c r="L74" s="59">
        <v>15000</v>
      </c>
      <c r="M74" s="60">
        <f t="shared" si="12"/>
        <v>100</v>
      </c>
    </row>
    <row r="75" spans="1:13" s="20" customFormat="1" ht="60" customHeight="1">
      <c r="A75" s="62">
        <v>7</v>
      </c>
      <c r="B75" s="42" t="s">
        <v>198</v>
      </c>
      <c r="C75" s="42" t="s">
        <v>199</v>
      </c>
      <c r="D75" s="42" t="s">
        <v>200</v>
      </c>
      <c r="E75" s="40" t="s">
        <v>28</v>
      </c>
      <c r="F75" s="40" t="s">
        <v>35</v>
      </c>
      <c r="G75" s="40" t="s">
        <v>28</v>
      </c>
      <c r="H75" s="40" t="s">
        <v>28</v>
      </c>
      <c r="I75" s="59">
        <v>20000</v>
      </c>
      <c r="J75" s="59"/>
      <c r="K75" s="59">
        <v>20000</v>
      </c>
      <c r="L75" s="59">
        <v>19500</v>
      </c>
      <c r="M75" s="60">
        <f t="shared" si="12"/>
        <v>97.5</v>
      </c>
    </row>
    <row r="76" spans="1:13" s="10" customFormat="1" ht="28.5" customHeight="1">
      <c r="A76" s="36" t="s">
        <v>201</v>
      </c>
      <c r="B76" s="36"/>
      <c r="C76" s="36"/>
      <c r="D76" s="36"/>
      <c r="E76" s="36"/>
      <c r="F76" s="36"/>
      <c r="G76" s="36"/>
      <c r="H76" s="36"/>
      <c r="I76" s="57">
        <f aca="true" t="shared" si="15" ref="I76:L76">SUM(I77:I83)</f>
        <v>218000</v>
      </c>
      <c r="J76" s="57">
        <f t="shared" si="15"/>
        <v>66700</v>
      </c>
      <c r="K76" s="57">
        <f t="shared" si="15"/>
        <v>141300</v>
      </c>
      <c r="L76" s="57">
        <f t="shared" si="15"/>
        <v>130100</v>
      </c>
      <c r="M76" s="58">
        <f t="shared" si="12"/>
        <v>92.07360226468508</v>
      </c>
    </row>
    <row r="77" spans="1:13" s="8" customFormat="1" ht="50.25" customHeight="1">
      <c r="A77" s="40">
        <v>1</v>
      </c>
      <c r="B77" s="40" t="s">
        <v>202</v>
      </c>
      <c r="C77" s="40" t="s">
        <v>203</v>
      </c>
      <c r="D77" s="40" t="s">
        <v>204</v>
      </c>
      <c r="E77" s="42" t="s">
        <v>28</v>
      </c>
      <c r="F77" s="42" t="s">
        <v>28</v>
      </c>
      <c r="G77" s="42" t="s">
        <v>28</v>
      </c>
      <c r="H77" s="40" t="s">
        <v>28</v>
      </c>
      <c r="I77" s="59">
        <v>50000</v>
      </c>
      <c r="J77" s="59">
        <v>38200</v>
      </c>
      <c r="K77" s="59">
        <v>11800</v>
      </c>
      <c r="L77" s="59">
        <v>11400</v>
      </c>
      <c r="M77" s="60">
        <f aca="true" t="shared" si="16" ref="M77:M88">L77/K77*100</f>
        <v>96.61016949152543</v>
      </c>
    </row>
    <row r="78" spans="1:13" s="9" customFormat="1" ht="37.5" customHeight="1">
      <c r="A78" s="40">
        <v>2</v>
      </c>
      <c r="B78" s="45" t="s">
        <v>205</v>
      </c>
      <c r="C78" s="45" t="s">
        <v>206</v>
      </c>
      <c r="D78" s="45" t="s">
        <v>176</v>
      </c>
      <c r="E78" s="42" t="s">
        <v>28</v>
      </c>
      <c r="F78" s="42" t="s">
        <v>35</v>
      </c>
      <c r="G78" s="42" t="s">
        <v>28</v>
      </c>
      <c r="H78" s="42" t="s">
        <v>28</v>
      </c>
      <c r="I78" s="59">
        <v>15000</v>
      </c>
      <c r="J78" s="59"/>
      <c r="K78" s="59">
        <v>15000</v>
      </c>
      <c r="L78" s="59">
        <v>12800</v>
      </c>
      <c r="M78" s="60">
        <f t="shared" si="16"/>
        <v>85.33333333333334</v>
      </c>
    </row>
    <row r="79" spans="1:13" s="21" customFormat="1" ht="37.5" customHeight="1">
      <c r="A79" s="40">
        <v>3</v>
      </c>
      <c r="B79" s="40" t="s">
        <v>207</v>
      </c>
      <c r="C79" s="40" t="s">
        <v>208</v>
      </c>
      <c r="D79" s="40" t="s">
        <v>209</v>
      </c>
      <c r="E79" s="42" t="s">
        <v>28</v>
      </c>
      <c r="F79" s="42" t="s">
        <v>28</v>
      </c>
      <c r="G79" s="42" t="s">
        <v>28</v>
      </c>
      <c r="H79" s="40" t="s">
        <v>28</v>
      </c>
      <c r="I79" s="59">
        <v>36000</v>
      </c>
      <c r="J79" s="59">
        <v>28500</v>
      </c>
      <c r="K79" s="59">
        <v>7500</v>
      </c>
      <c r="L79" s="59">
        <v>7400</v>
      </c>
      <c r="M79" s="60">
        <f t="shared" si="16"/>
        <v>98.66666666666667</v>
      </c>
    </row>
    <row r="80" spans="1:16" s="22" customFormat="1" ht="36.75" customHeight="1">
      <c r="A80" s="45">
        <v>4</v>
      </c>
      <c r="B80" s="45" t="s">
        <v>210</v>
      </c>
      <c r="C80" s="45" t="s">
        <v>211</v>
      </c>
      <c r="D80" s="45" t="s">
        <v>176</v>
      </c>
      <c r="E80" s="45" t="s">
        <v>28</v>
      </c>
      <c r="F80" s="45" t="s">
        <v>35</v>
      </c>
      <c r="G80" s="45" t="s">
        <v>35</v>
      </c>
      <c r="H80" s="45" t="s">
        <v>35</v>
      </c>
      <c r="I80" s="59">
        <v>12000</v>
      </c>
      <c r="J80" s="87"/>
      <c r="K80" s="59">
        <v>12000</v>
      </c>
      <c r="L80" s="59">
        <v>11500</v>
      </c>
      <c r="M80" s="88">
        <f t="shared" si="16"/>
        <v>95.83333333333334</v>
      </c>
      <c r="N80" s="89"/>
      <c r="O80" s="90"/>
      <c r="P80" s="90"/>
    </row>
    <row r="81" spans="1:16" s="22" customFormat="1" ht="40.5" customHeight="1">
      <c r="A81" s="45">
        <v>5</v>
      </c>
      <c r="B81" s="45" t="s">
        <v>212</v>
      </c>
      <c r="C81" s="45" t="s">
        <v>213</v>
      </c>
      <c r="D81" s="45" t="s">
        <v>214</v>
      </c>
      <c r="E81" s="59" t="s">
        <v>28</v>
      </c>
      <c r="F81" s="59" t="s">
        <v>35</v>
      </c>
      <c r="G81" s="59" t="s">
        <v>28</v>
      </c>
      <c r="H81" s="59" t="s">
        <v>35</v>
      </c>
      <c r="I81" s="59">
        <v>40000</v>
      </c>
      <c r="J81" s="87"/>
      <c r="K81" s="59">
        <v>30000</v>
      </c>
      <c r="L81" s="59">
        <v>27500</v>
      </c>
      <c r="M81" s="91">
        <f t="shared" si="16"/>
        <v>91.66666666666666</v>
      </c>
      <c r="N81" s="92"/>
      <c r="O81" s="92"/>
      <c r="P81" s="92"/>
    </row>
    <row r="82" spans="1:16" s="22" customFormat="1" ht="43.5" customHeight="1">
      <c r="A82" s="45">
        <v>6</v>
      </c>
      <c r="B82" s="45" t="s">
        <v>215</v>
      </c>
      <c r="C82" s="45" t="s">
        <v>216</v>
      </c>
      <c r="D82" s="45" t="s">
        <v>176</v>
      </c>
      <c r="E82" s="59" t="s">
        <v>28</v>
      </c>
      <c r="F82" s="45" t="s">
        <v>28</v>
      </c>
      <c r="G82" s="45" t="s">
        <v>28</v>
      </c>
      <c r="H82" s="45" t="s">
        <v>28</v>
      </c>
      <c r="I82" s="59">
        <v>30000</v>
      </c>
      <c r="J82" s="87"/>
      <c r="K82" s="59">
        <v>30000</v>
      </c>
      <c r="L82" s="59">
        <v>29500</v>
      </c>
      <c r="M82" s="88">
        <f t="shared" si="16"/>
        <v>98.33333333333333</v>
      </c>
      <c r="N82" s="89"/>
      <c r="O82" s="90"/>
      <c r="P82" s="90"/>
    </row>
    <row r="83" spans="1:16" s="22" customFormat="1" ht="42" customHeight="1">
      <c r="A83" s="45">
        <v>7</v>
      </c>
      <c r="B83" s="45" t="s">
        <v>217</v>
      </c>
      <c r="C83" s="45" t="s">
        <v>218</v>
      </c>
      <c r="D83" s="45" t="s">
        <v>176</v>
      </c>
      <c r="E83" s="45" t="s">
        <v>28</v>
      </c>
      <c r="F83" s="45" t="s">
        <v>28</v>
      </c>
      <c r="G83" s="45" t="s">
        <v>28</v>
      </c>
      <c r="H83" s="45" t="s">
        <v>28</v>
      </c>
      <c r="I83" s="59">
        <v>35000</v>
      </c>
      <c r="J83" s="87"/>
      <c r="K83" s="59">
        <v>35000</v>
      </c>
      <c r="L83" s="59">
        <v>30000</v>
      </c>
      <c r="M83" s="88">
        <f t="shared" si="16"/>
        <v>85.71428571428571</v>
      </c>
      <c r="N83" s="89"/>
      <c r="O83" s="90"/>
      <c r="P83" s="90"/>
    </row>
    <row r="84" spans="1:13" ht="33" customHeight="1">
      <c r="A84" s="36" t="s">
        <v>219</v>
      </c>
      <c r="B84" s="36"/>
      <c r="C84" s="36"/>
      <c r="D84" s="36"/>
      <c r="E84" s="36"/>
      <c r="F84" s="36"/>
      <c r="G84" s="36"/>
      <c r="H84" s="36"/>
      <c r="I84" s="57">
        <f aca="true" t="shared" si="17" ref="I84:L84">SUM(I85:I85)</f>
        <v>90000</v>
      </c>
      <c r="J84" s="57">
        <f t="shared" si="17"/>
        <v>51500</v>
      </c>
      <c r="K84" s="57">
        <f t="shared" si="17"/>
        <v>20000</v>
      </c>
      <c r="L84" s="57">
        <f t="shared" si="17"/>
        <v>20000</v>
      </c>
      <c r="M84" s="58">
        <f t="shared" si="16"/>
        <v>100</v>
      </c>
    </row>
    <row r="85" spans="1:13" s="8" customFormat="1" ht="49.5" customHeight="1">
      <c r="A85" s="40">
        <v>1</v>
      </c>
      <c r="B85" s="45" t="s">
        <v>220</v>
      </c>
      <c r="C85" s="40" t="s">
        <v>221</v>
      </c>
      <c r="D85" s="45" t="s">
        <v>222</v>
      </c>
      <c r="E85" s="40" t="s">
        <v>28</v>
      </c>
      <c r="F85" s="40" t="s">
        <v>28</v>
      </c>
      <c r="G85" s="40" t="s">
        <v>28</v>
      </c>
      <c r="H85" s="40" t="s">
        <v>28</v>
      </c>
      <c r="I85" s="59">
        <v>90000</v>
      </c>
      <c r="J85" s="59">
        <v>51500</v>
      </c>
      <c r="K85" s="59">
        <v>20000</v>
      </c>
      <c r="L85" s="59">
        <v>20000</v>
      </c>
      <c r="M85" s="60">
        <f t="shared" si="16"/>
        <v>100</v>
      </c>
    </row>
    <row r="86" spans="1:13" s="10" customFormat="1" ht="30" customHeight="1">
      <c r="A86" s="36" t="s">
        <v>223</v>
      </c>
      <c r="B86" s="36"/>
      <c r="C86" s="36"/>
      <c r="D86" s="36"/>
      <c r="E86" s="36"/>
      <c r="F86" s="36"/>
      <c r="G86" s="36"/>
      <c r="H86" s="36"/>
      <c r="I86" s="57">
        <f aca="true" t="shared" si="18" ref="I86:L86">SUM(I87:I88)</f>
        <v>54000</v>
      </c>
      <c r="J86" s="57"/>
      <c r="K86" s="57">
        <f t="shared" si="18"/>
        <v>38000</v>
      </c>
      <c r="L86" s="57">
        <f t="shared" si="18"/>
        <v>34800</v>
      </c>
      <c r="M86" s="58">
        <f t="shared" si="16"/>
        <v>91.57894736842105</v>
      </c>
    </row>
    <row r="87" spans="1:13" s="7" customFormat="1" ht="37.5" customHeight="1">
      <c r="A87" s="40">
        <v>1</v>
      </c>
      <c r="B87" s="45" t="s">
        <v>224</v>
      </c>
      <c r="C87" s="45" t="s">
        <v>225</v>
      </c>
      <c r="D87" s="45" t="s">
        <v>69</v>
      </c>
      <c r="E87" s="76" t="s">
        <v>28</v>
      </c>
      <c r="F87" s="42" t="s">
        <v>28</v>
      </c>
      <c r="G87" s="40" t="s">
        <v>28</v>
      </c>
      <c r="H87" s="42" t="s">
        <v>28</v>
      </c>
      <c r="I87" s="59">
        <v>28000</v>
      </c>
      <c r="J87" s="59"/>
      <c r="K87" s="59">
        <v>20000</v>
      </c>
      <c r="L87" s="59">
        <v>19300</v>
      </c>
      <c r="M87" s="60">
        <f t="shared" si="16"/>
        <v>96.5</v>
      </c>
    </row>
    <row r="88" spans="1:13" s="20" customFormat="1" ht="43.5" customHeight="1">
      <c r="A88" s="45">
        <v>2</v>
      </c>
      <c r="B88" s="45" t="s">
        <v>226</v>
      </c>
      <c r="C88" s="45" t="s">
        <v>227</v>
      </c>
      <c r="D88" s="45" t="s">
        <v>228</v>
      </c>
      <c r="E88" s="45" t="s">
        <v>28</v>
      </c>
      <c r="F88" s="45" t="s">
        <v>35</v>
      </c>
      <c r="G88" s="45" t="s">
        <v>35</v>
      </c>
      <c r="H88" s="45" t="s">
        <v>35</v>
      </c>
      <c r="I88" s="59">
        <v>26000</v>
      </c>
      <c r="J88" s="59"/>
      <c r="K88" s="59">
        <v>18000</v>
      </c>
      <c r="L88" s="59">
        <v>15500</v>
      </c>
      <c r="M88" s="60">
        <f t="shared" si="16"/>
        <v>86.11111111111111</v>
      </c>
    </row>
    <row r="89" spans="1:13" s="9" customFormat="1" ht="27" customHeight="1">
      <c r="A89" s="36" t="s">
        <v>229</v>
      </c>
      <c r="B89" s="36"/>
      <c r="C89" s="36"/>
      <c r="D89" s="36"/>
      <c r="E89" s="40"/>
      <c r="F89" s="40"/>
      <c r="G89" s="40"/>
      <c r="H89" s="40"/>
      <c r="I89" s="57">
        <f aca="true" t="shared" si="19" ref="I89:L89">SUM(I90:I95)</f>
        <v>119000</v>
      </c>
      <c r="J89" s="57">
        <f t="shared" si="19"/>
        <v>58100</v>
      </c>
      <c r="K89" s="57">
        <f t="shared" si="19"/>
        <v>57900</v>
      </c>
      <c r="L89" s="57">
        <f t="shared" si="19"/>
        <v>49600</v>
      </c>
      <c r="M89" s="58">
        <f aca="true" t="shared" si="20" ref="M89:M101">L89/K89*100</f>
        <v>85.66493955094991</v>
      </c>
    </row>
    <row r="90" spans="1:13" s="3" customFormat="1" ht="36.75" customHeight="1">
      <c r="A90" s="40">
        <v>1</v>
      </c>
      <c r="B90" s="40" t="s">
        <v>230</v>
      </c>
      <c r="C90" s="40" t="s">
        <v>231</v>
      </c>
      <c r="D90" s="40" t="s">
        <v>232</v>
      </c>
      <c r="E90" s="40" t="s">
        <v>28</v>
      </c>
      <c r="F90" s="42" t="s">
        <v>28</v>
      </c>
      <c r="G90" s="40" t="s">
        <v>28</v>
      </c>
      <c r="H90" s="40" t="s">
        <v>28</v>
      </c>
      <c r="I90" s="59">
        <v>40000</v>
      </c>
      <c r="J90" s="59">
        <v>37600</v>
      </c>
      <c r="K90" s="59">
        <v>2400</v>
      </c>
      <c r="L90" s="59">
        <v>2400</v>
      </c>
      <c r="M90" s="60">
        <f t="shared" si="20"/>
        <v>100</v>
      </c>
    </row>
    <row r="91" spans="1:13" s="8" customFormat="1" ht="38.25" customHeight="1">
      <c r="A91" s="45">
        <v>2</v>
      </c>
      <c r="B91" s="45" t="s">
        <v>233</v>
      </c>
      <c r="C91" s="45" t="s">
        <v>234</v>
      </c>
      <c r="D91" s="45" t="s">
        <v>235</v>
      </c>
      <c r="E91" s="42" t="s">
        <v>28</v>
      </c>
      <c r="F91" s="45" t="s">
        <v>28</v>
      </c>
      <c r="G91" s="40" t="s">
        <v>28</v>
      </c>
      <c r="H91" s="40" t="s">
        <v>28</v>
      </c>
      <c r="I91" s="59">
        <v>15000</v>
      </c>
      <c r="J91" s="59">
        <v>13000</v>
      </c>
      <c r="K91" s="59">
        <v>2000</v>
      </c>
      <c r="L91" s="59">
        <v>2000</v>
      </c>
      <c r="M91" s="60">
        <f t="shared" si="20"/>
        <v>100</v>
      </c>
    </row>
    <row r="92" spans="1:13" ht="39.75" customHeight="1">
      <c r="A92" s="40">
        <v>3</v>
      </c>
      <c r="B92" s="45" t="s">
        <v>236</v>
      </c>
      <c r="C92" s="40" t="s">
        <v>237</v>
      </c>
      <c r="D92" s="40" t="s">
        <v>238</v>
      </c>
      <c r="E92" s="40" t="s">
        <v>28</v>
      </c>
      <c r="F92" s="40" t="s">
        <v>28</v>
      </c>
      <c r="G92" s="40" t="s">
        <v>35</v>
      </c>
      <c r="H92" s="40" t="s">
        <v>28</v>
      </c>
      <c r="I92" s="59">
        <v>20000</v>
      </c>
      <c r="J92" s="59">
        <v>6300</v>
      </c>
      <c r="K92" s="59">
        <v>13700</v>
      </c>
      <c r="L92" s="59">
        <v>13700</v>
      </c>
      <c r="M92" s="60">
        <f t="shared" si="20"/>
        <v>100</v>
      </c>
    </row>
    <row r="93" spans="1:13" s="23" customFormat="1" ht="39.75" customHeight="1">
      <c r="A93" s="66">
        <v>4</v>
      </c>
      <c r="B93" s="51" t="s">
        <v>239</v>
      </c>
      <c r="C93" s="51" t="s">
        <v>240</v>
      </c>
      <c r="D93" s="51" t="s">
        <v>241</v>
      </c>
      <c r="E93" s="51" t="s">
        <v>28</v>
      </c>
      <c r="F93" s="51" t="s">
        <v>28</v>
      </c>
      <c r="G93" s="51" t="s">
        <v>28</v>
      </c>
      <c r="H93" s="51" t="s">
        <v>28</v>
      </c>
      <c r="I93" s="51">
        <v>12000</v>
      </c>
      <c r="J93" s="51">
        <v>1200</v>
      </c>
      <c r="K93" s="51">
        <v>10800</v>
      </c>
      <c r="L93" s="51">
        <v>10800</v>
      </c>
      <c r="M93" s="93">
        <f t="shared" si="20"/>
        <v>100</v>
      </c>
    </row>
    <row r="94" spans="1:13" ht="39.75" customHeight="1">
      <c r="A94" s="59">
        <v>5</v>
      </c>
      <c r="B94" s="42" t="s">
        <v>242</v>
      </c>
      <c r="C94" s="42" t="s">
        <v>243</v>
      </c>
      <c r="D94" s="42" t="s">
        <v>214</v>
      </c>
      <c r="E94" s="42" t="s">
        <v>28</v>
      </c>
      <c r="F94" s="42" t="s">
        <v>28</v>
      </c>
      <c r="G94" s="42" t="s">
        <v>28</v>
      </c>
      <c r="H94" s="42" t="s">
        <v>28</v>
      </c>
      <c r="I94" s="42">
        <v>20000</v>
      </c>
      <c r="J94" s="42"/>
      <c r="K94" s="42">
        <v>17000</v>
      </c>
      <c r="L94" s="42">
        <v>11000</v>
      </c>
      <c r="M94" s="91">
        <f t="shared" si="20"/>
        <v>64.70588235294117</v>
      </c>
    </row>
    <row r="95" spans="1:13" s="20" customFormat="1" ht="41.25" customHeight="1">
      <c r="A95" s="62">
        <v>6</v>
      </c>
      <c r="B95" s="42" t="s">
        <v>244</v>
      </c>
      <c r="C95" s="42" t="s">
        <v>245</v>
      </c>
      <c r="D95" s="42" t="s">
        <v>164</v>
      </c>
      <c r="E95" s="42" t="s">
        <v>28</v>
      </c>
      <c r="F95" s="42" t="s">
        <v>28</v>
      </c>
      <c r="G95" s="42" t="s">
        <v>28</v>
      </c>
      <c r="H95" s="42" t="s">
        <v>28</v>
      </c>
      <c r="I95" s="42">
        <v>12000</v>
      </c>
      <c r="J95" s="42"/>
      <c r="K95" s="42">
        <v>12000</v>
      </c>
      <c r="L95" s="42">
        <v>9700</v>
      </c>
      <c r="M95" s="60">
        <f t="shared" si="20"/>
        <v>80.83333333333333</v>
      </c>
    </row>
    <row r="96" spans="1:13" ht="31.5" customHeight="1">
      <c r="A96" s="38" t="s">
        <v>246</v>
      </c>
      <c r="B96" s="38"/>
      <c r="C96" s="38"/>
      <c r="D96" s="38"/>
      <c r="E96" s="40"/>
      <c r="F96" s="40"/>
      <c r="G96" s="40"/>
      <c r="H96" s="40"/>
      <c r="I96" s="57">
        <f aca="true" t="shared" si="21" ref="I96:L96">SUM(I97:I101)</f>
        <v>208000</v>
      </c>
      <c r="J96" s="57">
        <f t="shared" si="21"/>
        <v>36500</v>
      </c>
      <c r="K96" s="57">
        <f t="shared" si="21"/>
        <v>61500</v>
      </c>
      <c r="L96" s="57">
        <f t="shared" si="21"/>
        <v>53700</v>
      </c>
      <c r="M96" s="58">
        <f t="shared" si="20"/>
        <v>87.3170731707317</v>
      </c>
    </row>
    <row r="97" spans="1:13" s="8" customFormat="1" ht="45" customHeight="1">
      <c r="A97" s="40">
        <v>1</v>
      </c>
      <c r="B97" s="45" t="s">
        <v>247</v>
      </c>
      <c r="C97" s="45" t="s">
        <v>248</v>
      </c>
      <c r="D97" s="45" t="s">
        <v>158</v>
      </c>
      <c r="E97" s="40" t="s">
        <v>28</v>
      </c>
      <c r="F97" s="40" t="s">
        <v>35</v>
      </c>
      <c r="G97" s="40" t="s">
        <v>35</v>
      </c>
      <c r="H97" s="40" t="s">
        <v>35</v>
      </c>
      <c r="I97" s="59">
        <v>30000</v>
      </c>
      <c r="J97" s="59">
        <v>20500</v>
      </c>
      <c r="K97" s="59">
        <v>9500</v>
      </c>
      <c r="L97" s="59">
        <v>9000</v>
      </c>
      <c r="M97" s="60">
        <f t="shared" si="20"/>
        <v>94.73684210526315</v>
      </c>
    </row>
    <row r="98" spans="1:13" s="2" customFormat="1" ht="44.25" customHeight="1">
      <c r="A98" s="40">
        <v>2</v>
      </c>
      <c r="B98" s="45" t="s">
        <v>249</v>
      </c>
      <c r="C98" s="45" t="s">
        <v>250</v>
      </c>
      <c r="D98" s="45" t="s">
        <v>113</v>
      </c>
      <c r="E98" s="40" t="s">
        <v>28</v>
      </c>
      <c r="F98" s="40" t="s">
        <v>35</v>
      </c>
      <c r="G98" s="40" t="s">
        <v>35</v>
      </c>
      <c r="H98" s="40" t="s">
        <v>35</v>
      </c>
      <c r="I98" s="59">
        <v>15000</v>
      </c>
      <c r="J98" s="59">
        <v>10000</v>
      </c>
      <c r="K98" s="59">
        <v>5000</v>
      </c>
      <c r="L98" s="59">
        <v>5000</v>
      </c>
      <c r="M98" s="60">
        <f t="shared" si="20"/>
        <v>100</v>
      </c>
    </row>
    <row r="99" spans="1:13" s="8" customFormat="1" ht="54" customHeight="1">
      <c r="A99" s="44">
        <v>3</v>
      </c>
      <c r="B99" s="44" t="s">
        <v>251</v>
      </c>
      <c r="C99" s="44" t="s">
        <v>252</v>
      </c>
      <c r="D99" s="44" t="s">
        <v>253</v>
      </c>
      <c r="E99" s="40" t="s">
        <v>28</v>
      </c>
      <c r="F99" s="40" t="s">
        <v>35</v>
      </c>
      <c r="G99" s="40" t="s">
        <v>35</v>
      </c>
      <c r="H99" s="40" t="s">
        <v>28</v>
      </c>
      <c r="I99" s="59">
        <v>135000</v>
      </c>
      <c r="J99" s="59">
        <v>3000</v>
      </c>
      <c r="K99" s="59">
        <v>30000</v>
      </c>
      <c r="L99" s="59">
        <v>22000</v>
      </c>
      <c r="M99" s="60">
        <f t="shared" si="20"/>
        <v>73.33333333333333</v>
      </c>
    </row>
    <row r="100" spans="1:13" s="8" customFormat="1" ht="39" customHeight="1">
      <c r="A100" s="44">
        <v>4</v>
      </c>
      <c r="B100" s="77" t="s">
        <v>254</v>
      </c>
      <c r="C100" s="77" t="s">
        <v>255</v>
      </c>
      <c r="D100" s="78" t="s">
        <v>256</v>
      </c>
      <c r="E100" s="40" t="s">
        <v>35</v>
      </c>
      <c r="F100" s="40" t="s">
        <v>35</v>
      </c>
      <c r="G100" s="40" t="s">
        <v>35</v>
      </c>
      <c r="H100" s="40" t="s">
        <v>35</v>
      </c>
      <c r="I100" s="59">
        <v>12000</v>
      </c>
      <c r="J100" s="59"/>
      <c r="K100" s="59">
        <v>7000</v>
      </c>
      <c r="L100" s="59">
        <v>7500</v>
      </c>
      <c r="M100" s="60">
        <f t="shared" si="20"/>
        <v>107.14285714285714</v>
      </c>
    </row>
    <row r="101" spans="1:13" s="8" customFormat="1" ht="46.5" customHeight="1">
      <c r="A101" s="44">
        <v>5</v>
      </c>
      <c r="B101" s="44" t="s">
        <v>257</v>
      </c>
      <c r="C101" s="44" t="s">
        <v>258</v>
      </c>
      <c r="D101" s="79" t="s">
        <v>259</v>
      </c>
      <c r="E101" s="40" t="s">
        <v>28</v>
      </c>
      <c r="F101" s="40" t="s">
        <v>35</v>
      </c>
      <c r="G101" s="40" t="s">
        <v>35</v>
      </c>
      <c r="H101" s="40" t="s">
        <v>35</v>
      </c>
      <c r="I101" s="59">
        <v>16000</v>
      </c>
      <c r="J101" s="59">
        <v>3000</v>
      </c>
      <c r="K101" s="59">
        <v>10000</v>
      </c>
      <c r="L101" s="59">
        <v>10200</v>
      </c>
      <c r="M101" s="60">
        <f t="shared" si="20"/>
        <v>102</v>
      </c>
    </row>
    <row r="102" spans="1:13" s="2" customFormat="1" ht="31.5" customHeight="1">
      <c r="A102" s="36" t="s">
        <v>260</v>
      </c>
      <c r="B102" s="80"/>
      <c r="C102" s="80"/>
      <c r="D102" s="36"/>
      <c r="E102" s="36"/>
      <c r="F102" s="36"/>
      <c r="G102" s="36"/>
      <c r="H102" s="36"/>
      <c r="I102" s="57">
        <f>SUM(I103,I108,I111,I113,I119,I121,I124,I127,I129,I132,I134)</f>
        <v>1838600</v>
      </c>
      <c r="J102" s="57"/>
      <c r="K102" s="57"/>
      <c r="L102" s="57"/>
      <c r="M102" s="58"/>
    </row>
    <row r="103" spans="1:13" ht="31.5" customHeight="1">
      <c r="A103" s="36" t="s">
        <v>261</v>
      </c>
      <c r="B103" s="36"/>
      <c r="C103" s="36"/>
      <c r="D103" s="36"/>
      <c r="E103" s="36"/>
      <c r="F103" s="36"/>
      <c r="G103" s="36"/>
      <c r="H103" s="36"/>
      <c r="I103" s="57">
        <f>SUM(I104:I107)</f>
        <v>69000</v>
      </c>
      <c r="J103" s="57"/>
      <c r="K103" s="57"/>
      <c r="L103" s="57"/>
      <c r="M103" s="58"/>
    </row>
    <row r="104" spans="1:13" ht="42.75" customHeight="1">
      <c r="A104" s="44">
        <v>1</v>
      </c>
      <c r="B104" s="43" t="s">
        <v>262</v>
      </c>
      <c r="C104" s="43" t="s">
        <v>263</v>
      </c>
      <c r="D104" s="41" t="s">
        <v>264</v>
      </c>
      <c r="E104" s="40" t="s">
        <v>28</v>
      </c>
      <c r="F104" s="40" t="s">
        <v>35</v>
      </c>
      <c r="G104" s="40" t="s">
        <v>28</v>
      </c>
      <c r="H104" s="40" t="s">
        <v>28</v>
      </c>
      <c r="I104" s="59">
        <v>24000</v>
      </c>
      <c r="J104" s="59"/>
      <c r="K104" s="59"/>
      <c r="L104" s="59"/>
      <c r="M104" s="60"/>
    </row>
    <row r="105" spans="1:13" ht="31.5" customHeight="1">
      <c r="A105" s="44">
        <v>2</v>
      </c>
      <c r="B105" s="43" t="s">
        <v>265</v>
      </c>
      <c r="C105" s="43" t="s">
        <v>266</v>
      </c>
      <c r="D105" s="41" t="s">
        <v>267</v>
      </c>
      <c r="E105" s="40" t="s">
        <v>28</v>
      </c>
      <c r="F105" s="40" t="s">
        <v>35</v>
      </c>
      <c r="G105" s="40" t="s">
        <v>28</v>
      </c>
      <c r="H105" s="40" t="s">
        <v>28</v>
      </c>
      <c r="I105" s="59">
        <v>12000</v>
      </c>
      <c r="J105" s="59"/>
      <c r="K105" s="59"/>
      <c r="L105" s="59"/>
      <c r="M105" s="60"/>
    </row>
    <row r="106" spans="1:13" ht="31.5" customHeight="1">
      <c r="A106" s="44">
        <v>3</v>
      </c>
      <c r="B106" s="43" t="s">
        <v>268</v>
      </c>
      <c r="C106" s="43" t="s">
        <v>269</v>
      </c>
      <c r="D106" s="41" t="s">
        <v>270</v>
      </c>
      <c r="E106" s="40" t="s">
        <v>28</v>
      </c>
      <c r="F106" s="40" t="s">
        <v>35</v>
      </c>
      <c r="G106" s="40">
        <v>1</v>
      </c>
      <c r="H106" s="40" t="s">
        <v>35</v>
      </c>
      <c r="I106" s="59">
        <v>13000</v>
      </c>
      <c r="J106" s="59"/>
      <c r="K106" s="59"/>
      <c r="L106" s="59"/>
      <c r="M106" s="60"/>
    </row>
    <row r="107" spans="1:13" ht="36.75" customHeight="1">
      <c r="A107" s="44">
        <v>4</v>
      </c>
      <c r="B107" s="43" t="s">
        <v>271</v>
      </c>
      <c r="C107" s="43" t="s">
        <v>272</v>
      </c>
      <c r="D107" s="41" t="s">
        <v>273</v>
      </c>
      <c r="E107" s="40" t="s">
        <v>35</v>
      </c>
      <c r="F107" s="40" t="s">
        <v>35</v>
      </c>
      <c r="G107" s="40" t="s">
        <v>28</v>
      </c>
      <c r="H107" s="40" t="s">
        <v>35</v>
      </c>
      <c r="I107" s="59">
        <v>20000</v>
      </c>
      <c r="J107" s="59"/>
      <c r="K107" s="59"/>
      <c r="L107" s="59"/>
      <c r="M107" s="60"/>
    </row>
    <row r="108" spans="1:13" ht="36.75" customHeight="1">
      <c r="A108" s="81" t="s">
        <v>274</v>
      </c>
      <c r="B108" s="81"/>
      <c r="C108" s="81"/>
      <c r="D108" s="81"/>
      <c r="E108" s="36"/>
      <c r="F108" s="36"/>
      <c r="G108" s="36"/>
      <c r="H108" s="36"/>
      <c r="I108" s="57">
        <f>SUM(I109:I110)</f>
        <v>73000</v>
      </c>
      <c r="J108" s="57"/>
      <c r="K108" s="57"/>
      <c r="L108" s="57"/>
      <c r="M108" s="58"/>
    </row>
    <row r="109" spans="1:13" ht="36.75" customHeight="1">
      <c r="A109" s="46">
        <v>1</v>
      </c>
      <c r="B109" s="46" t="s">
        <v>275</v>
      </c>
      <c r="C109" s="82" t="s">
        <v>276</v>
      </c>
      <c r="D109" s="83" t="s">
        <v>277</v>
      </c>
      <c r="E109" s="40" t="s">
        <v>35</v>
      </c>
      <c r="F109" s="40" t="s">
        <v>28</v>
      </c>
      <c r="G109" s="40" t="s">
        <v>35</v>
      </c>
      <c r="H109" s="40" t="s">
        <v>28</v>
      </c>
      <c r="I109" s="46">
        <v>52000</v>
      </c>
      <c r="J109" s="59"/>
      <c r="K109" s="59"/>
      <c r="L109" s="59"/>
      <c r="M109" s="60"/>
    </row>
    <row r="110" spans="1:13" ht="36.75" customHeight="1">
      <c r="A110" s="46">
        <v>2</v>
      </c>
      <c r="B110" s="46" t="s">
        <v>278</v>
      </c>
      <c r="C110" s="42" t="s">
        <v>279</v>
      </c>
      <c r="D110" s="46" t="s">
        <v>280</v>
      </c>
      <c r="E110" s="40" t="s">
        <v>28</v>
      </c>
      <c r="F110" s="40" t="s">
        <v>28</v>
      </c>
      <c r="G110" s="40" t="s">
        <v>35</v>
      </c>
      <c r="H110" s="40" t="s">
        <v>28</v>
      </c>
      <c r="I110" s="46">
        <v>21000</v>
      </c>
      <c r="J110" s="59"/>
      <c r="K110" s="59"/>
      <c r="L110" s="59"/>
      <c r="M110" s="60"/>
    </row>
    <row r="111" spans="1:13" s="3" customFormat="1" ht="30.75" customHeight="1">
      <c r="A111" s="36" t="s">
        <v>281</v>
      </c>
      <c r="B111" s="36"/>
      <c r="C111" s="36"/>
      <c r="D111" s="36"/>
      <c r="E111" s="40"/>
      <c r="F111" s="40"/>
      <c r="G111" s="40"/>
      <c r="H111" s="40"/>
      <c r="I111" s="57">
        <f>SUM(I112:I112)</f>
        <v>39800</v>
      </c>
      <c r="J111" s="57"/>
      <c r="K111" s="57"/>
      <c r="L111" s="57"/>
      <c r="M111" s="58"/>
    </row>
    <row r="112" spans="1:13" s="3" customFormat="1" ht="46.5" customHeight="1">
      <c r="A112" s="40">
        <v>1</v>
      </c>
      <c r="B112" s="40" t="s">
        <v>282</v>
      </c>
      <c r="C112" s="42" t="s">
        <v>283</v>
      </c>
      <c r="D112" s="45" t="s">
        <v>284</v>
      </c>
      <c r="E112" s="42" t="s">
        <v>28</v>
      </c>
      <c r="F112" s="42" t="s">
        <v>35</v>
      </c>
      <c r="G112" s="42" t="s">
        <v>35</v>
      </c>
      <c r="H112" s="42" t="s">
        <v>35</v>
      </c>
      <c r="I112" s="59">
        <v>39800</v>
      </c>
      <c r="J112" s="59"/>
      <c r="K112" s="59"/>
      <c r="L112" s="59"/>
      <c r="M112" s="60"/>
    </row>
    <row r="113" spans="1:15" s="24" customFormat="1" ht="32.25" customHeight="1">
      <c r="A113" s="36" t="s">
        <v>285</v>
      </c>
      <c r="B113" s="36"/>
      <c r="C113" s="36"/>
      <c r="D113" s="36"/>
      <c r="E113" s="40"/>
      <c r="F113" s="40"/>
      <c r="G113" s="40"/>
      <c r="H113" s="40"/>
      <c r="I113" s="57">
        <f>SUM(I114:I118)</f>
        <v>1360000</v>
      </c>
      <c r="J113" s="57"/>
      <c r="K113" s="57"/>
      <c r="L113" s="57"/>
      <c r="M113" s="58"/>
      <c r="O113" s="94"/>
    </row>
    <row r="114" spans="1:13" ht="72.75" customHeight="1">
      <c r="A114" s="40">
        <v>1</v>
      </c>
      <c r="B114" s="40" t="s">
        <v>286</v>
      </c>
      <c r="C114" s="40" t="s">
        <v>287</v>
      </c>
      <c r="D114" s="40" t="s">
        <v>288</v>
      </c>
      <c r="E114" s="42" t="s">
        <v>28</v>
      </c>
      <c r="F114" s="40" t="s">
        <v>28</v>
      </c>
      <c r="G114" s="40" t="s">
        <v>28</v>
      </c>
      <c r="H114" s="40" t="s">
        <v>28</v>
      </c>
      <c r="I114" s="59">
        <v>60000</v>
      </c>
      <c r="J114" s="59"/>
      <c r="K114" s="59"/>
      <c r="L114" s="59"/>
      <c r="M114" s="60"/>
    </row>
    <row r="115" spans="1:13" ht="51" customHeight="1">
      <c r="A115" s="40">
        <v>2</v>
      </c>
      <c r="B115" s="42" t="s">
        <v>289</v>
      </c>
      <c r="C115" s="42" t="s">
        <v>290</v>
      </c>
      <c r="D115" s="45" t="s">
        <v>291</v>
      </c>
      <c r="E115" s="40" t="s">
        <v>28</v>
      </c>
      <c r="F115" s="40" t="s">
        <v>28</v>
      </c>
      <c r="G115" s="40" t="s">
        <v>35</v>
      </c>
      <c r="H115" s="40" t="s">
        <v>28</v>
      </c>
      <c r="I115" s="59">
        <v>30000</v>
      </c>
      <c r="J115" s="59"/>
      <c r="K115" s="59"/>
      <c r="L115" s="59"/>
      <c r="M115" s="60"/>
    </row>
    <row r="116" spans="1:13" ht="40.5" customHeight="1">
      <c r="A116" s="42">
        <v>3</v>
      </c>
      <c r="B116" s="42" t="s">
        <v>292</v>
      </c>
      <c r="C116" s="42" t="s">
        <v>293</v>
      </c>
      <c r="D116" s="45" t="s">
        <v>288</v>
      </c>
      <c r="E116" s="40" t="s">
        <v>28</v>
      </c>
      <c r="F116" s="40" t="s">
        <v>35</v>
      </c>
      <c r="G116" s="40" t="s">
        <v>35</v>
      </c>
      <c r="H116" s="40" t="s">
        <v>35</v>
      </c>
      <c r="I116" s="59">
        <v>100000</v>
      </c>
      <c r="J116" s="59"/>
      <c r="K116" s="59"/>
      <c r="L116" s="59"/>
      <c r="M116" s="60"/>
    </row>
    <row r="117" spans="1:17" s="16" customFormat="1" ht="48" customHeight="1">
      <c r="A117" s="45">
        <v>4</v>
      </c>
      <c r="B117" s="45" t="s">
        <v>294</v>
      </c>
      <c r="C117" s="45" t="s">
        <v>295</v>
      </c>
      <c r="D117" s="45" t="s">
        <v>296</v>
      </c>
      <c r="E117" s="45" t="s">
        <v>35</v>
      </c>
      <c r="F117" s="45" t="s">
        <v>35</v>
      </c>
      <c r="G117" s="45" t="s">
        <v>35</v>
      </c>
      <c r="H117" s="45" t="s">
        <v>35</v>
      </c>
      <c r="I117" s="59">
        <v>250000</v>
      </c>
      <c r="J117" s="59"/>
      <c r="K117" s="59"/>
      <c r="L117" s="59"/>
      <c r="M117" s="60"/>
      <c r="N117" s="26"/>
      <c r="O117" s="26"/>
      <c r="P117" s="26"/>
      <c r="Q117" s="72"/>
    </row>
    <row r="118" spans="1:17" s="16" customFormat="1" ht="72.75" customHeight="1">
      <c r="A118" s="45">
        <v>5</v>
      </c>
      <c r="B118" s="45" t="s">
        <v>297</v>
      </c>
      <c r="C118" s="45" t="s">
        <v>298</v>
      </c>
      <c r="D118" s="45" t="s">
        <v>299</v>
      </c>
      <c r="E118" s="45" t="s">
        <v>28</v>
      </c>
      <c r="F118" s="45" t="s">
        <v>35</v>
      </c>
      <c r="G118" s="45" t="s">
        <v>35</v>
      </c>
      <c r="H118" s="45" t="s">
        <v>28</v>
      </c>
      <c r="I118" s="59">
        <v>920000</v>
      </c>
      <c r="J118" s="59"/>
      <c r="K118" s="59"/>
      <c r="L118" s="59"/>
      <c r="M118" s="60"/>
      <c r="N118" s="26"/>
      <c r="O118" s="26"/>
      <c r="P118" s="26"/>
      <c r="Q118" s="72"/>
    </row>
    <row r="119" spans="1:13" s="18" customFormat="1" ht="24.75" customHeight="1">
      <c r="A119" s="36" t="s">
        <v>300</v>
      </c>
      <c r="B119" s="36"/>
      <c r="C119" s="36"/>
      <c r="D119" s="36"/>
      <c r="E119" s="40"/>
      <c r="F119" s="40"/>
      <c r="G119" s="40"/>
      <c r="H119" s="40"/>
      <c r="I119" s="57">
        <f>SUM(I120)</f>
        <v>15000</v>
      </c>
      <c r="J119" s="57"/>
      <c r="K119" s="57"/>
      <c r="L119" s="57"/>
      <c r="M119" s="58"/>
    </row>
    <row r="120" spans="1:13" s="20" customFormat="1" ht="40.5" customHeight="1">
      <c r="A120" s="45">
        <v>1</v>
      </c>
      <c r="B120" s="45" t="s">
        <v>301</v>
      </c>
      <c r="C120" s="45" t="s">
        <v>302</v>
      </c>
      <c r="D120" s="45" t="s">
        <v>303</v>
      </c>
      <c r="E120" s="45" t="s">
        <v>28</v>
      </c>
      <c r="F120" s="45" t="s">
        <v>28</v>
      </c>
      <c r="G120" s="45" t="s">
        <v>35</v>
      </c>
      <c r="H120" s="45" t="s">
        <v>28</v>
      </c>
      <c r="I120" s="59">
        <v>15000</v>
      </c>
      <c r="J120" s="59"/>
      <c r="K120" s="59"/>
      <c r="L120" s="59"/>
      <c r="M120" s="60"/>
    </row>
    <row r="121" spans="1:13" s="25" customFormat="1" ht="25.5" customHeight="1">
      <c r="A121" s="48" t="s">
        <v>304</v>
      </c>
      <c r="B121" s="48"/>
      <c r="C121" s="48"/>
      <c r="D121" s="48"/>
      <c r="E121" s="48"/>
      <c r="F121" s="48"/>
      <c r="G121" s="48"/>
      <c r="H121" s="48"/>
      <c r="I121" s="57">
        <f>SUM(I122:I123)</f>
        <v>50000</v>
      </c>
      <c r="J121" s="57"/>
      <c r="K121" s="57"/>
      <c r="L121" s="57"/>
      <c r="M121" s="58"/>
    </row>
    <row r="122" spans="1:13" s="20" customFormat="1" ht="37.5" customHeight="1">
      <c r="A122" s="73">
        <v>1</v>
      </c>
      <c r="B122" s="44" t="s">
        <v>305</v>
      </c>
      <c r="C122" s="44" t="s">
        <v>306</v>
      </c>
      <c r="D122" s="44" t="s">
        <v>119</v>
      </c>
      <c r="E122" s="45" t="s">
        <v>28</v>
      </c>
      <c r="F122" s="45" t="s">
        <v>35</v>
      </c>
      <c r="G122" s="45" t="s">
        <v>28</v>
      </c>
      <c r="H122" s="45" t="s">
        <v>35</v>
      </c>
      <c r="I122" s="59">
        <v>30000</v>
      </c>
      <c r="J122" s="59"/>
      <c r="K122" s="59"/>
      <c r="L122" s="59"/>
      <c r="M122" s="60"/>
    </row>
    <row r="123" spans="1:13" s="20" customFormat="1" ht="43.5" customHeight="1">
      <c r="A123" s="44">
        <v>2</v>
      </c>
      <c r="B123" s="44" t="s">
        <v>307</v>
      </c>
      <c r="C123" s="44" t="s">
        <v>308</v>
      </c>
      <c r="D123" s="44" t="s">
        <v>309</v>
      </c>
      <c r="E123" s="45" t="s">
        <v>28</v>
      </c>
      <c r="F123" s="45" t="s">
        <v>35</v>
      </c>
      <c r="G123" s="45" t="s">
        <v>35</v>
      </c>
      <c r="H123" s="45" t="s">
        <v>35</v>
      </c>
      <c r="I123" s="59">
        <v>20000</v>
      </c>
      <c r="J123" s="59"/>
      <c r="K123" s="59"/>
      <c r="L123" s="59"/>
      <c r="M123" s="60"/>
    </row>
    <row r="124" spans="1:13" s="25" customFormat="1" ht="25.5" customHeight="1">
      <c r="A124" s="48" t="s">
        <v>310</v>
      </c>
      <c r="B124" s="48"/>
      <c r="C124" s="48"/>
      <c r="D124" s="48"/>
      <c r="E124" s="48"/>
      <c r="F124" s="48"/>
      <c r="G124" s="48"/>
      <c r="H124" s="48"/>
      <c r="I124" s="57">
        <f>SUM(I125:I126)</f>
        <v>84800</v>
      </c>
      <c r="J124" s="57"/>
      <c r="K124" s="57"/>
      <c r="L124" s="57"/>
      <c r="M124" s="58"/>
    </row>
    <row r="125" spans="1:256" s="26" customFormat="1" ht="43.5" customHeight="1">
      <c r="A125" s="44">
        <v>1</v>
      </c>
      <c r="B125" s="44" t="s">
        <v>311</v>
      </c>
      <c r="C125" s="44" t="s">
        <v>312</v>
      </c>
      <c r="D125" s="44" t="s">
        <v>313</v>
      </c>
      <c r="E125" s="44" t="s">
        <v>28</v>
      </c>
      <c r="F125" s="44" t="s">
        <v>35</v>
      </c>
      <c r="G125" s="44" t="s">
        <v>35</v>
      </c>
      <c r="H125" s="44" t="s">
        <v>35</v>
      </c>
      <c r="I125" s="44">
        <v>27800</v>
      </c>
      <c r="J125" s="44"/>
      <c r="K125" s="44"/>
      <c r="L125" s="44"/>
      <c r="M125" s="44"/>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95"/>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95"/>
      <c r="FM125" s="95"/>
      <c r="FN125" s="95"/>
      <c r="FO125" s="95"/>
      <c r="FP125" s="95"/>
      <c r="FQ125" s="95"/>
      <c r="FR125" s="95"/>
      <c r="FS125" s="95"/>
      <c r="FT125" s="95"/>
      <c r="FU125" s="95"/>
      <c r="FV125" s="95"/>
      <c r="FW125" s="95"/>
      <c r="FX125" s="95"/>
      <c r="FY125" s="95"/>
      <c r="FZ125" s="95"/>
      <c r="GA125" s="95"/>
      <c r="GB125" s="95"/>
      <c r="GC125" s="95"/>
      <c r="GD125" s="95"/>
      <c r="GE125" s="95"/>
      <c r="GF125" s="95"/>
      <c r="GG125" s="95"/>
      <c r="GH125" s="95"/>
      <c r="GI125" s="95"/>
      <c r="GJ125" s="95"/>
      <c r="GK125" s="95"/>
      <c r="GL125" s="95"/>
      <c r="GM125" s="95"/>
      <c r="GN125" s="95"/>
      <c r="GO125" s="95"/>
      <c r="GP125" s="95"/>
      <c r="GQ125" s="95"/>
      <c r="GR125" s="95"/>
      <c r="GS125" s="95"/>
      <c r="GT125" s="95"/>
      <c r="GU125" s="95"/>
      <c r="GV125" s="95"/>
      <c r="GW125" s="95"/>
      <c r="GX125" s="95"/>
      <c r="GY125" s="95"/>
      <c r="GZ125" s="95"/>
      <c r="HA125" s="95"/>
      <c r="HB125" s="95"/>
      <c r="HC125" s="95"/>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5"/>
    </row>
    <row r="126" spans="1:256" s="26" customFormat="1" ht="43.5" customHeight="1">
      <c r="A126" s="44">
        <v>2</v>
      </c>
      <c r="B126" s="44" t="s">
        <v>314</v>
      </c>
      <c r="C126" s="44" t="s">
        <v>315</v>
      </c>
      <c r="D126" s="44" t="s">
        <v>316</v>
      </c>
      <c r="E126" s="44" t="s">
        <v>35</v>
      </c>
      <c r="F126" s="44" t="s">
        <v>35</v>
      </c>
      <c r="G126" s="44" t="s">
        <v>35</v>
      </c>
      <c r="H126" s="44" t="s">
        <v>35</v>
      </c>
      <c r="I126" s="44">
        <v>57000</v>
      </c>
      <c r="J126" s="44"/>
      <c r="K126" s="44"/>
      <c r="L126" s="44"/>
      <c r="M126" s="44"/>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95"/>
      <c r="EA126" s="95"/>
      <c r="EB126" s="95"/>
      <c r="EC126" s="95"/>
      <c r="ED126" s="95"/>
      <c r="EE126" s="95"/>
      <c r="EF126" s="95"/>
      <c r="EG126" s="95"/>
      <c r="EH126" s="95"/>
      <c r="EI126" s="95"/>
      <c r="EJ126" s="95"/>
      <c r="EK126" s="95"/>
      <c r="EL126" s="95"/>
      <c r="EM126" s="95"/>
      <c r="EN126" s="95"/>
      <c r="EO126" s="95"/>
      <c r="EP126" s="95"/>
      <c r="EQ126" s="95"/>
      <c r="ER126" s="95"/>
      <c r="ES126" s="95"/>
      <c r="ET126" s="95"/>
      <c r="EU126" s="95"/>
      <c r="EV126" s="95"/>
      <c r="EW126" s="95"/>
      <c r="EX126" s="95"/>
      <c r="EY126" s="95"/>
      <c r="EZ126" s="95"/>
      <c r="FA126" s="95"/>
      <c r="FB126" s="95"/>
      <c r="FC126" s="95"/>
      <c r="FD126" s="95"/>
      <c r="FE126" s="95"/>
      <c r="FF126" s="95"/>
      <c r="FG126" s="95"/>
      <c r="FH126" s="95"/>
      <c r="FI126" s="95"/>
      <c r="FJ126" s="95"/>
      <c r="FK126" s="95"/>
      <c r="FL126" s="95"/>
      <c r="FM126" s="95"/>
      <c r="FN126" s="95"/>
      <c r="FO126" s="95"/>
      <c r="FP126" s="95"/>
      <c r="FQ126" s="95"/>
      <c r="FR126" s="95"/>
      <c r="FS126" s="95"/>
      <c r="FT126" s="95"/>
      <c r="FU126" s="95"/>
      <c r="FV126" s="95"/>
      <c r="FW126" s="95"/>
      <c r="FX126" s="95"/>
      <c r="FY126" s="95"/>
      <c r="FZ126" s="95"/>
      <c r="GA126" s="95"/>
      <c r="GB126" s="95"/>
      <c r="GC126" s="95"/>
      <c r="GD126" s="95"/>
      <c r="GE126" s="95"/>
      <c r="GF126" s="95"/>
      <c r="GG126" s="95"/>
      <c r="GH126" s="95"/>
      <c r="GI126" s="95"/>
      <c r="GJ126" s="95"/>
      <c r="GK126" s="95"/>
      <c r="GL126" s="95"/>
      <c r="GM126" s="95"/>
      <c r="GN126" s="95"/>
      <c r="GO126" s="95"/>
      <c r="GP126" s="95"/>
      <c r="GQ126" s="95"/>
      <c r="GR126" s="95"/>
      <c r="GS126" s="95"/>
      <c r="GT126" s="95"/>
      <c r="GU126" s="95"/>
      <c r="GV126" s="95"/>
      <c r="GW126" s="95"/>
      <c r="GX126" s="95"/>
      <c r="GY126" s="95"/>
      <c r="GZ126" s="95"/>
      <c r="HA126" s="95"/>
      <c r="HB126" s="95"/>
      <c r="HC126" s="95"/>
      <c r="HD126" s="95"/>
      <c r="HE126" s="95"/>
      <c r="HF126" s="95"/>
      <c r="HG126" s="95"/>
      <c r="HH126" s="95"/>
      <c r="HI126" s="95"/>
      <c r="HJ126" s="95"/>
      <c r="HK126" s="95"/>
      <c r="HL126" s="95"/>
      <c r="HM126" s="95"/>
      <c r="HN126" s="95"/>
      <c r="HO126" s="95"/>
      <c r="HP126" s="95"/>
      <c r="HQ126" s="95"/>
      <c r="HR126" s="95"/>
      <c r="HS126" s="95"/>
      <c r="HT126" s="95"/>
      <c r="HU126" s="95"/>
      <c r="HV126" s="95"/>
      <c r="HW126" s="95"/>
      <c r="HX126" s="95"/>
      <c r="HY126" s="95"/>
      <c r="HZ126" s="95"/>
      <c r="IA126" s="95"/>
      <c r="IB126" s="95"/>
      <c r="IC126" s="95"/>
      <c r="ID126" s="95"/>
      <c r="IE126" s="95"/>
      <c r="IF126" s="95"/>
      <c r="IG126" s="95"/>
      <c r="IH126" s="95"/>
      <c r="II126" s="95"/>
      <c r="IJ126" s="95"/>
      <c r="IK126" s="95"/>
      <c r="IL126" s="95"/>
      <c r="IM126" s="95"/>
      <c r="IN126" s="95"/>
      <c r="IO126" s="95"/>
      <c r="IP126" s="95"/>
      <c r="IQ126" s="95"/>
      <c r="IR126" s="95"/>
      <c r="IS126" s="95"/>
      <c r="IT126" s="95"/>
      <c r="IU126" s="95"/>
      <c r="IV126" s="95"/>
    </row>
    <row r="127" spans="1:13" s="20" customFormat="1" ht="28.5" customHeight="1">
      <c r="A127" s="84" t="s">
        <v>317</v>
      </c>
      <c r="B127" s="84"/>
      <c r="C127" s="84"/>
      <c r="D127" s="47"/>
      <c r="E127" s="36"/>
      <c r="F127" s="36"/>
      <c r="G127" s="36"/>
      <c r="H127" s="36"/>
      <c r="I127" s="57">
        <f>SUM(I128:I128)</f>
        <v>30000</v>
      </c>
      <c r="J127" s="57"/>
      <c r="K127" s="57"/>
      <c r="L127" s="57"/>
      <c r="M127" s="58"/>
    </row>
    <row r="128" spans="1:17" s="22" customFormat="1" ht="46.5" customHeight="1">
      <c r="A128" s="45">
        <v>1</v>
      </c>
      <c r="B128" s="45" t="s">
        <v>318</v>
      </c>
      <c r="C128" s="45" t="s">
        <v>319</v>
      </c>
      <c r="D128" s="45" t="s">
        <v>309</v>
      </c>
      <c r="E128" s="45" t="s">
        <v>28</v>
      </c>
      <c r="F128" s="45" t="s">
        <v>28</v>
      </c>
      <c r="G128" s="45" t="s">
        <v>28</v>
      </c>
      <c r="H128" s="45" t="s">
        <v>28</v>
      </c>
      <c r="I128" s="59">
        <v>30000</v>
      </c>
      <c r="J128" s="59"/>
      <c r="K128" s="59"/>
      <c r="L128" s="59"/>
      <c r="M128" s="45"/>
      <c r="N128" s="89"/>
      <c r="O128" s="90"/>
      <c r="P128" s="90"/>
      <c r="Q128" s="92"/>
    </row>
    <row r="129" spans="1:13" s="20" customFormat="1" ht="28.5" customHeight="1">
      <c r="A129" s="84" t="s">
        <v>320</v>
      </c>
      <c r="B129" s="84"/>
      <c r="C129" s="84"/>
      <c r="D129" s="47"/>
      <c r="E129" s="36"/>
      <c r="F129" s="36"/>
      <c r="G129" s="36"/>
      <c r="H129" s="36"/>
      <c r="I129" s="57">
        <f>SUM(I130:I131)</f>
        <v>76000</v>
      </c>
      <c r="J129" s="57"/>
      <c r="K129" s="57"/>
      <c r="L129" s="57"/>
      <c r="M129" s="58"/>
    </row>
    <row r="130" spans="1:13" s="20" customFormat="1" ht="43.5" customHeight="1">
      <c r="A130" s="62">
        <v>1</v>
      </c>
      <c r="B130" s="45" t="s">
        <v>321</v>
      </c>
      <c r="C130" s="45" t="s">
        <v>322</v>
      </c>
      <c r="D130" s="74" t="s">
        <v>323</v>
      </c>
      <c r="E130" s="40" t="s">
        <v>28</v>
      </c>
      <c r="F130" s="40" t="s">
        <v>35</v>
      </c>
      <c r="G130" s="40" t="s">
        <v>35</v>
      </c>
      <c r="H130" s="40" t="s">
        <v>35</v>
      </c>
      <c r="I130" s="59">
        <v>60000</v>
      </c>
      <c r="J130" s="59"/>
      <c r="K130" s="59"/>
      <c r="L130" s="59"/>
      <c r="M130" s="60"/>
    </row>
    <row r="131" spans="1:13" s="20" customFormat="1" ht="39" customHeight="1">
      <c r="A131" s="62">
        <v>2</v>
      </c>
      <c r="B131" s="45" t="s">
        <v>324</v>
      </c>
      <c r="C131" s="45" t="s">
        <v>325</v>
      </c>
      <c r="D131" s="74" t="s">
        <v>326</v>
      </c>
      <c r="E131" s="40" t="s">
        <v>28</v>
      </c>
      <c r="F131" s="40" t="s">
        <v>35</v>
      </c>
      <c r="G131" s="40" t="s">
        <v>35</v>
      </c>
      <c r="H131" s="40" t="s">
        <v>35</v>
      </c>
      <c r="I131" s="59">
        <v>16000</v>
      </c>
      <c r="J131" s="59"/>
      <c r="K131" s="59"/>
      <c r="L131" s="59"/>
      <c r="M131" s="60"/>
    </row>
    <row r="132" spans="1:13" s="20" customFormat="1" ht="25.5" customHeight="1">
      <c r="A132" s="81" t="s">
        <v>327</v>
      </c>
      <c r="B132" s="81"/>
      <c r="C132" s="81"/>
      <c r="D132" s="81"/>
      <c r="E132" s="48"/>
      <c r="F132" s="48"/>
      <c r="G132" s="48"/>
      <c r="H132" s="48"/>
      <c r="I132" s="57">
        <f>SUM(I133)</f>
        <v>26000</v>
      </c>
      <c r="J132" s="57"/>
      <c r="K132" s="57"/>
      <c r="L132" s="57"/>
      <c r="M132" s="58"/>
    </row>
    <row r="133" spans="1:13" s="20" customFormat="1" ht="33" customHeight="1">
      <c r="A133" s="44">
        <v>1</v>
      </c>
      <c r="B133" s="45" t="s">
        <v>328</v>
      </c>
      <c r="C133" s="45" t="s">
        <v>329</v>
      </c>
      <c r="D133" s="45" t="s">
        <v>330</v>
      </c>
      <c r="E133" s="45" t="s">
        <v>35</v>
      </c>
      <c r="F133" s="45" t="s">
        <v>35</v>
      </c>
      <c r="G133" s="45" t="s">
        <v>35</v>
      </c>
      <c r="H133" s="45" t="s">
        <v>35</v>
      </c>
      <c r="I133" s="59">
        <v>26000</v>
      </c>
      <c r="J133" s="59"/>
      <c r="K133" s="59"/>
      <c r="L133" s="59"/>
      <c r="M133" s="60"/>
    </row>
    <row r="134" spans="1:13" ht="26.25" customHeight="1">
      <c r="A134" s="36" t="s">
        <v>331</v>
      </c>
      <c r="B134" s="36"/>
      <c r="C134" s="36"/>
      <c r="D134" s="36"/>
      <c r="E134" s="36"/>
      <c r="F134" s="36"/>
      <c r="G134" s="36"/>
      <c r="H134" s="36"/>
      <c r="I134" s="57">
        <f>SUM(I135)</f>
        <v>15000</v>
      </c>
      <c r="J134" s="57"/>
      <c r="K134" s="57"/>
      <c r="L134" s="57"/>
      <c r="M134" s="58"/>
    </row>
    <row r="135" spans="1:13" ht="51" customHeight="1">
      <c r="A135" s="44">
        <v>1</v>
      </c>
      <c r="B135" s="97" t="s">
        <v>332</v>
      </c>
      <c r="C135" s="77" t="s">
        <v>333</v>
      </c>
      <c r="D135" s="44" t="s">
        <v>334</v>
      </c>
      <c r="E135" s="59" t="s">
        <v>35</v>
      </c>
      <c r="F135" s="59" t="s">
        <v>35</v>
      </c>
      <c r="G135" s="59" t="s">
        <v>28</v>
      </c>
      <c r="H135" s="59" t="s">
        <v>35</v>
      </c>
      <c r="I135" s="59">
        <v>15000</v>
      </c>
      <c r="J135" s="59"/>
      <c r="K135" s="62"/>
      <c r="L135" s="59"/>
      <c r="M135" s="99"/>
    </row>
    <row r="136" ht="14.25">
      <c r="H136" s="98"/>
    </row>
    <row r="137" ht="14.25">
      <c r="H137" s="98"/>
    </row>
    <row r="138" ht="14.25">
      <c r="H138" s="98"/>
    </row>
    <row r="139" ht="14.25">
      <c r="H139" s="98"/>
    </row>
    <row r="140" ht="14.25">
      <c r="H140" s="98"/>
    </row>
    <row r="141" ht="14.25">
      <c r="H141" s="98"/>
    </row>
    <row r="142" ht="14.25">
      <c r="H142" s="98"/>
    </row>
    <row r="143" ht="14.25">
      <c r="H143" s="98"/>
    </row>
    <row r="144" ht="14.25">
      <c r="H144" s="98"/>
    </row>
    <row r="145" ht="14.25">
      <c r="H145" s="98"/>
    </row>
    <row r="146" spans="4:13" ht="14.25">
      <c r="D146" s="27"/>
      <c r="H146" s="98"/>
      <c r="K146" s="27"/>
      <c r="M146" s="27"/>
    </row>
    <row r="147" spans="4:13" ht="14.25">
      <c r="D147" s="27"/>
      <c r="H147" s="98"/>
      <c r="K147" s="27"/>
      <c r="M147" s="27"/>
    </row>
    <row r="148" spans="4:13" ht="14.25">
      <c r="D148" s="27"/>
      <c r="H148" s="98"/>
      <c r="K148" s="27"/>
      <c r="M148" s="27"/>
    </row>
    <row r="149" spans="4:13" ht="14.25">
      <c r="D149" s="27"/>
      <c r="H149" s="98"/>
      <c r="K149" s="27"/>
      <c r="M149" s="27"/>
    </row>
    <row r="150" spans="4:13" ht="14.25">
      <c r="D150" s="27"/>
      <c r="H150" s="98"/>
      <c r="K150" s="27"/>
      <c r="M150" s="27"/>
    </row>
    <row r="151" spans="4:13" ht="14.25">
      <c r="D151" s="27"/>
      <c r="H151" s="98"/>
      <c r="K151" s="27"/>
      <c r="M151" s="27"/>
    </row>
    <row r="152" spans="4:13" ht="14.25">
      <c r="D152" s="27"/>
      <c r="H152" s="98"/>
      <c r="K152" s="27"/>
      <c r="M152" s="27"/>
    </row>
    <row r="153" spans="4:13" ht="14.25">
      <c r="D153" s="27"/>
      <c r="H153" s="98"/>
      <c r="K153" s="27"/>
      <c r="M153" s="27"/>
    </row>
    <row r="154" spans="4:13" ht="14.25">
      <c r="D154" s="27"/>
      <c r="H154" s="98"/>
      <c r="K154" s="27"/>
      <c r="M154" s="27"/>
    </row>
    <row r="155" spans="4:13" ht="14.25">
      <c r="D155" s="27"/>
      <c r="H155" s="98"/>
      <c r="K155" s="27"/>
      <c r="M155" s="27"/>
    </row>
    <row r="156" spans="4:13" ht="14.25">
      <c r="D156" s="27"/>
      <c r="H156" s="98"/>
      <c r="K156" s="27"/>
      <c r="M156" s="27"/>
    </row>
    <row r="157" spans="4:13" ht="14.25">
      <c r="D157" s="27"/>
      <c r="H157" s="98"/>
      <c r="K157" s="27"/>
      <c r="M157" s="27"/>
    </row>
    <row r="158" spans="4:13" ht="14.25">
      <c r="D158" s="27"/>
      <c r="H158" s="98"/>
      <c r="K158" s="27"/>
      <c r="M158" s="27"/>
    </row>
    <row r="159" spans="4:13" ht="14.25">
      <c r="D159" s="27"/>
      <c r="H159" s="98"/>
      <c r="K159" s="27"/>
      <c r="M159" s="27"/>
    </row>
    <row r="160" spans="4:13" ht="14.25">
      <c r="D160" s="27"/>
      <c r="H160" s="98"/>
      <c r="K160" s="27"/>
      <c r="M160" s="27"/>
    </row>
    <row r="161" spans="4:13" ht="14.25">
      <c r="D161" s="27"/>
      <c r="H161" s="98"/>
      <c r="K161" s="27"/>
      <c r="M161" s="27"/>
    </row>
    <row r="162" spans="4:13" ht="14.25">
      <c r="D162" s="27"/>
      <c r="H162" s="98"/>
      <c r="K162" s="27"/>
      <c r="M162" s="27"/>
    </row>
    <row r="163" spans="4:13" ht="14.25">
      <c r="D163" s="27"/>
      <c r="H163" s="98"/>
      <c r="K163" s="27"/>
      <c r="M163" s="27"/>
    </row>
    <row r="164" spans="4:13" ht="14.25">
      <c r="D164" s="27"/>
      <c r="H164" s="98"/>
      <c r="K164" s="27"/>
      <c r="M164" s="27"/>
    </row>
    <row r="165" spans="4:13" ht="14.25">
      <c r="D165" s="27"/>
      <c r="H165" s="98"/>
      <c r="K165" s="27"/>
      <c r="M165" s="27"/>
    </row>
    <row r="166" spans="4:13" ht="14.25">
      <c r="D166" s="27"/>
      <c r="H166" s="98"/>
      <c r="K166" s="27"/>
      <c r="M166" s="27"/>
    </row>
    <row r="167" spans="4:13" ht="14.25">
      <c r="D167" s="27"/>
      <c r="H167" s="98"/>
      <c r="K167" s="27"/>
      <c r="M167" s="27"/>
    </row>
    <row r="168" spans="4:13" ht="14.25">
      <c r="D168" s="27"/>
      <c r="H168" s="98"/>
      <c r="K168" s="27"/>
      <c r="M168" s="27"/>
    </row>
    <row r="169" spans="4:13" ht="14.25">
      <c r="D169" s="27"/>
      <c r="H169" s="98"/>
      <c r="K169" s="27"/>
      <c r="M169" s="27"/>
    </row>
    <row r="170" spans="4:13" ht="14.25">
      <c r="D170" s="27"/>
      <c r="H170" s="98"/>
      <c r="K170" s="27"/>
      <c r="M170" s="27"/>
    </row>
    <row r="171" spans="4:13" ht="14.25">
      <c r="D171" s="27"/>
      <c r="H171" s="98"/>
      <c r="K171" s="27"/>
      <c r="M171" s="27"/>
    </row>
    <row r="172" spans="4:13" ht="14.25">
      <c r="D172" s="27"/>
      <c r="H172" s="98"/>
      <c r="K172" s="27"/>
      <c r="M172" s="27"/>
    </row>
    <row r="173" spans="4:13" ht="14.25">
      <c r="D173" s="27"/>
      <c r="H173" s="98"/>
      <c r="K173" s="27"/>
      <c r="M173" s="27"/>
    </row>
    <row r="174" spans="4:13" ht="14.25">
      <c r="D174" s="27"/>
      <c r="H174" s="98"/>
      <c r="K174" s="27"/>
      <c r="M174" s="27"/>
    </row>
    <row r="175" spans="4:13" ht="14.25">
      <c r="D175" s="27"/>
      <c r="H175" s="98"/>
      <c r="K175" s="27"/>
      <c r="M175" s="27"/>
    </row>
    <row r="176" spans="4:13" ht="14.25">
      <c r="D176" s="27"/>
      <c r="H176" s="98"/>
      <c r="K176" s="27"/>
      <c r="M176" s="27"/>
    </row>
    <row r="177" spans="4:13" ht="14.25">
      <c r="D177" s="27"/>
      <c r="H177" s="98"/>
      <c r="K177" s="27"/>
      <c r="M177" s="27"/>
    </row>
    <row r="178" spans="4:13" ht="14.25">
      <c r="D178" s="27"/>
      <c r="H178" s="98"/>
      <c r="K178" s="27"/>
      <c r="M178" s="27"/>
    </row>
    <row r="179" spans="4:13" ht="14.25">
      <c r="D179" s="27"/>
      <c r="H179" s="98"/>
      <c r="K179" s="27"/>
      <c r="M179" s="27"/>
    </row>
    <row r="180" spans="4:13" ht="14.25">
      <c r="D180" s="27"/>
      <c r="H180" s="98"/>
      <c r="K180" s="27"/>
      <c r="M180" s="27"/>
    </row>
    <row r="181" spans="4:13" ht="14.25">
      <c r="D181" s="27"/>
      <c r="H181" s="98"/>
      <c r="K181" s="27"/>
      <c r="M181" s="27"/>
    </row>
    <row r="182" spans="4:13" ht="14.25">
      <c r="D182" s="27"/>
      <c r="H182" s="98"/>
      <c r="K182" s="27"/>
      <c r="M182" s="27"/>
    </row>
    <row r="183" spans="4:13" ht="14.25">
      <c r="D183" s="27"/>
      <c r="H183" s="98"/>
      <c r="K183" s="27"/>
      <c r="M183" s="27"/>
    </row>
    <row r="184" spans="4:13" ht="14.25">
      <c r="D184" s="27"/>
      <c r="H184" s="98"/>
      <c r="K184" s="27"/>
      <c r="M184" s="27"/>
    </row>
    <row r="185" spans="4:13" ht="14.25">
      <c r="D185" s="27"/>
      <c r="H185" s="98"/>
      <c r="K185" s="27"/>
      <c r="M185" s="27"/>
    </row>
    <row r="186" spans="4:13" ht="14.25">
      <c r="D186" s="27"/>
      <c r="H186" s="98"/>
      <c r="K186" s="27"/>
      <c r="M186" s="27"/>
    </row>
    <row r="187" spans="4:13" ht="14.25">
      <c r="D187" s="27"/>
      <c r="H187" s="98"/>
      <c r="K187" s="27"/>
      <c r="M187" s="27"/>
    </row>
    <row r="188" spans="4:13" ht="14.25">
      <c r="D188" s="27"/>
      <c r="H188" s="98"/>
      <c r="K188" s="27"/>
      <c r="M188" s="27"/>
    </row>
    <row r="189" spans="4:13" ht="14.25">
      <c r="D189" s="27"/>
      <c r="H189" s="98"/>
      <c r="K189" s="27"/>
      <c r="M189" s="27"/>
    </row>
    <row r="190" spans="4:13" ht="14.25">
      <c r="D190" s="27"/>
      <c r="H190" s="98"/>
      <c r="K190" s="27"/>
      <c r="M190" s="27"/>
    </row>
    <row r="191" spans="4:13" ht="14.25">
      <c r="D191" s="27"/>
      <c r="H191" s="98"/>
      <c r="K191" s="27"/>
      <c r="M191" s="27"/>
    </row>
    <row r="192" spans="4:13" ht="14.25">
      <c r="D192" s="27"/>
      <c r="H192" s="98"/>
      <c r="K192" s="27"/>
      <c r="M192" s="27"/>
    </row>
    <row r="193" spans="4:13" ht="14.25">
      <c r="D193" s="27"/>
      <c r="H193" s="98"/>
      <c r="K193" s="27"/>
      <c r="M193" s="27"/>
    </row>
    <row r="194" spans="4:13" ht="14.25">
      <c r="D194" s="27"/>
      <c r="H194" s="98"/>
      <c r="K194" s="27"/>
      <c r="M194" s="27"/>
    </row>
    <row r="195" spans="4:13" ht="14.25">
      <c r="D195" s="27"/>
      <c r="H195" s="98"/>
      <c r="K195" s="27"/>
      <c r="M195" s="27"/>
    </row>
    <row r="196" spans="4:13" ht="14.25">
      <c r="D196" s="27"/>
      <c r="H196" s="98"/>
      <c r="K196" s="27"/>
      <c r="M196" s="27"/>
    </row>
    <row r="197" spans="4:13" ht="14.25">
      <c r="D197" s="27"/>
      <c r="H197" s="98"/>
      <c r="K197" s="27"/>
      <c r="M197" s="27"/>
    </row>
    <row r="198" spans="4:13" ht="14.25">
      <c r="D198" s="27"/>
      <c r="H198" s="98"/>
      <c r="K198" s="27"/>
      <c r="M198" s="27"/>
    </row>
    <row r="199" spans="4:13" ht="14.25">
      <c r="D199" s="27"/>
      <c r="H199" s="98"/>
      <c r="K199" s="27"/>
      <c r="M199" s="27"/>
    </row>
    <row r="200" spans="4:13" ht="14.25">
      <c r="D200" s="27"/>
      <c r="H200" s="98"/>
      <c r="K200" s="27"/>
      <c r="M200" s="27"/>
    </row>
    <row r="201" spans="4:13" ht="14.25">
      <c r="D201" s="27"/>
      <c r="H201" s="98"/>
      <c r="K201" s="27"/>
      <c r="M201" s="27"/>
    </row>
    <row r="202" spans="4:13" ht="14.25">
      <c r="D202" s="27"/>
      <c r="H202" s="98"/>
      <c r="K202" s="27"/>
      <c r="M202" s="27"/>
    </row>
    <row r="203" spans="4:13" ht="14.25">
      <c r="D203" s="27"/>
      <c r="H203" s="98"/>
      <c r="K203" s="27"/>
      <c r="M203" s="27"/>
    </row>
    <row r="204" spans="4:13" ht="14.25">
      <c r="D204" s="27"/>
      <c r="H204" s="98"/>
      <c r="K204" s="27"/>
      <c r="M204" s="27"/>
    </row>
    <row r="205" spans="4:13" ht="14.25">
      <c r="D205" s="27"/>
      <c r="H205" s="98"/>
      <c r="K205" s="27"/>
      <c r="M205" s="27"/>
    </row>
    <row r="206" spans="4:13" ht="14.25">
      <c r="D206" s="27"/>
      <c r="H206" s="98"/>
      <c r="K206" s="27"/>
      <c r="M206" s="27"/>
    </row>
    <row r="207" spans="4:13" ht="14.25">
      <c r="D207" s="27"/>
      <c r="H207" s="98"/>
      <c r="K207" s="27"/>
      <c r="M207" s="27"/>
    </row>
    <row r="208" spans="4:13" ht="14.25">
      <c r="D208" s="27"/>
      <c r="H208" s="98"/>
      <c r="K208" s="27"/>
      <c r="M208" s="27"/>
    </row>
    <row r="209" spans="4:13" ht="14.25">
      <c r="D209" s="27"/>
      <c r="H209" s="98"/>
      <c r="K209" s="27"/>
      <c r="M209" s="27"/>
    </row>
    <row r="210" spans="4:13" ht="14.25">
      <c r="D210" s="27"/>
      <c r="H210" s="98"/>
      <c r="K210" s="27"/>
      <c r="M210" s="27"/>
    </row>
    <row r="211" spans="4:13" ht="14.25">
      <c r="D211" s="27"/>
      <c r="H211" s="98"/>
      <c r="K211" s="27"/>
      <c r="M211" s="27"/>
    </row>
    <row r="212" spans="4:13" ht="14.25">
      <c r="D212" s="27"/>
      <c r="H212" s="98"/>
      <c r="K212" s="27"/>
      <c r="M212" s="27"/>
    </row>
    <row r="213" spans="4:13" ht="14.25">
      <c r="D213" s="27"/>
      <c r="H213" s="98"/>
      <c r="K213" s="27"/>
      <c r="M213" s="27"/>
    </row>
    <row r="214" spans="4:13" ht="14.25">
      <c r="D214" s="27"/>
      <c r="H214" s="98"/>
      <c r="K214" s="27"/>
      <c r="M214" s="27"/>
    </row>
    <row r="215" spans="4:13" ht="14.25">
      <c r="D215" s="27"/>
      <c r="H215" s="98"/>
      <c r="K215" s="27"/>
      <c r="M215" s="27"/>
    </row>
    <row r="216" spans="4:13" ht="14.25">
      <c r="D216" s="27"/>
      <c r="H216" s="98"/>
      <c r="K216" s="27"/>
      <c r="M216" s="27"/>
    </row>
    <row r="217" spans="4:13" ht="14.25">
      <c r="D217" s="27"/>
      <c r="H217" s="98"/>
      <c r="K217" s="27"/>
      <c r="M217" s="27"/>
    </row>
    <row r="218" spans="4:13" ht="14.25">
      <c r="D218" s="27"/>
      <c r="H218" s="98"/>
      <c r="K218" s="27"/>
      <c r="M218" s="27"/>
    </row>
    <row r="219" spans="4:13" ht="14.25">
      <c r="D219" s="27"/>
      <c r="H219" s="98"/>
      <c r="K219" s="27"/>
      <c r="M219" s="27"/>
    </row>
    <row r="220" spans="4:13" ht="14.25">
      <c r="D220" s="27"/>
      <c r="H220" s="98"/>
      <c r="K220" s="27"/>
      <c r="M220" s="27"/>
    </row>
  </sheetData>
  <sheetProtection/>
  <mergeCells count="39">
    <mergeCell ref="A1:B1"/>
    <mergeCell ref="A2:M2"/>
    <mergeCell ref="L3:M3"/>
    <mergeCell ref="E4:H4"/>
    <mergeCell ref="L4:M4"/>
    <mergeCell ref="B6:C6"/>
    <mergeCell ref="A7:D7"/>
    <mergeCell ref="A8:D8"/>
    <mergeCell ref="A27:D27"/>
    <mergeCell ref="A41:D41"/>
    <mergeCell ref="A45:D45"/>
    <mergeCell ref="A47:D47"/>
    <mergeCell ref="A57:D57"/>
    <mergeCell ref="A63:D63"/>
    <mergeCell ref="A68:D68"/>
    <mergeCell ref="A76:D76"/>
    <mergeCell ref="A84:D84"/>
    <mergeCell ref="A86:D86"/>
    <mergeCell ref="A89:D89"/>
    <mergeCell ref="A96:D96"/>
    <mergeCell ref="A102:C102"/>
    <mergeCell ref="A103:D103"/>
    <mergeCell ref="A108:D108"/>
    <mergeCell ref="A111:D111"/>
    <mergeCell ref="A113:D113"/>
    <mergeCell ref="A119:D119"/>
    <mergeCell ref="A121:D121"/>
    <mergeCell ref="A124:D124"/>
    <mergeCell ref="A127:C127"/>
    <mergeCell ref="A129:C129"/>
    <mergeCell ref="A132:D132"/>
    <mergeCell ref="A134:D134"/>
    <mergeCell ref="A4:A5"/>
    <mergeCell ref="B4:B5"/>
    <mergeCell ref="C4:C5"/>
    <mergeCell ref="D4:D5"/>
    <mergeCell ref="I4:I5"/>
    <mergeCell ref="J4:J5"/>
    <mergeCell ref="K4:K5"/>
  </mergeCells>
  <printOptions/>
  <pageMargins left="0.5395833333333333" right="0.3541666666666667" top="0.7395833333333334" bottom="0.65" header="0.5597222222222222" footer="0.4895833333333333"/>
  <pageSetup errors="NA" firstPageNumber="1" useFirstPageNumber="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2015-08-21T08:33:26Z</cp:lastPrinted>
  <dcterms:created xsi:type="dcterms:W3CDTF">1996-12-17T01:32:42Z</dcterms:created>
  <dcterms:modified xsi:type="dcterms:W3CDTF">2015-09-28T00:50:35Z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